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 tabRatio="797"/>
  </bookViews>
  <sheets>
    <sheet name="港河" sheetId="134" r:id="rId1"/>
  </sheets>
  <definedNames>
    <definedName name="_xlnm.Print_Titles" localSheetId="0">港河!$2:$2</definedName>
  </definedNames>
  <calcPr calcId="144525"/>
</workbook>
</file>

<file path=xl/sharedStrings.xml><?xml version="1.0" encoding="utf-8"?>
<sst xmlns="http://schemas.openxmlformats.org/spreadsheetml/2006/main" count="119" uniqueCount="70">
  <si>
    <t>凤台县港河段（含姬沟湖）管理范围划定成果表</t>
  </si>
  <si>
    <r>
      <rPr>
        <sz val="8"/>
        <rFont val="仿宋_GB2312"/>
        <charset val="134"/>
      </rPr>
      <t>序号</t>
    </r>
  </si>
  <si>
    <t>线段编码</t>
  </si>
  <si>
    <r>
      <rPr>
        <sz val="8"/>
        <rFont val="仿宋_GB2312"/>
        <charset val="134"/>
      </rPr>
      <t>有堤段、无堤段
名称</t>
    </r>
  </si>
  <si>
    <r>
      <rPr>
        <sz val="8"/>
        <rFont val="仿宋_GB2312"/>
        <charset val="134"/>
      </rPr>
      <t>所在县区</t>
    </r>
  </si>
  <si>
    <r>
      <rPr>
        <sz val="8"/>
        <rFont val="仿宋_GB2312"/>
        <charset val="134"/>
      </rPr>
      <t>所在乡镇</t>
    </r>
  </si>
  <si>
    <r>
      <rPr>
        <sz val="8"/>
        <rFont val="仿宋_GB2312"/>
        <charset val="134"/>
      </rPr>
      <t>起讫地点</t>
    </r>
  </si>
  <si>
    <r>
      <rPr>
        <sz val="8"/>
        <rFont val="仿宋_GB2312"/>
        <charset val="134"/>
      </rPr>
      <t>起点经度</t>
    </r>
  </si>
  <si>
    <r>
      <rPr>
        <sz val="8"/>
        <rFont val="仿宋_GB2312"/>
        <charset val="134"/>
      </rPr>
      <t>起点纬度</t>
    </r>
  </si>
  <si>
    <r>
      <rPr>
        <sz val="8"/>
        <rFont val="仿宋_GB2312"/>
        <charset val="134"/>
      </rPr>
      <t>终点经度</t>
    </r>
  </si>
  <si>
    <r>
      <rPr>
        <sz val="8"/>
        <rFont val="仿宋_GB2312"/>
        <charset val="134"/>
      </rPr>
      <t>终点纬度</t>
    </r>
  </si>
  <si>
    <r>
      <rPr>
        <sz val="8"/>
        <rFont val="仿宋_GB2312"/>
        <charset val="134"/>
      </rPr>
      <t>外缘边界线长度（</t>
    </r>
    <r>
      <rPr>
        <sz val="8"/>
        <rFont val="Times New Roman"/>
        <charset val="134"/>
      </rPr>
      <t>km</t>
    </r>
    <r>
      <rPr>
        <sz val="8"/>
        <rFont val="仿宋_GB2312"/>
        <charset val="134"/>
      </rPr>
      <t>）</t>
    </r>
  </si>
  <si>
    <r>
      <rPr>
        <sz val="8"/>
        <rFont val="仿宋_GB2312"/>
        <charset val="134"/>
      </rPr>
      <t>市界闭合连接线（虚线）长度（</t>
    </r>
    <r>
      <rPr>
        <sz val="8"/>
        <rFont val="Times New Roman"/>
        <charset val="134"/>
      </rPr>
      <t>km</t>
    </r>
    <r>
      <rPr>
        <sz val="8"/>
        <rFont val="仿宋_GB2312"/>
        <charset val="134"/>
      </rPr>
      <t>）</t>
    </r>
  </si>
  <si>
    <r>
      <rPr>
        <sz val="8"/>
        <rFont val="仿宋_GB2312"/>
        <charset val="134"/>
      </rPr>
      <t>堤防等级</t>
    </r>
    <r>
      <rPr>
        <sz val="8"/>
        <rFont val="Times New Roman"/>
        <charset val="134"/>
      </rPr>
      <t xml:space="preserve"> </t>
    </r>
  </si>
  <si>
    <r>
      <rPr>
        <sz val="8"/>
        <rFont val="仿宋_GB2312"/>
        <charset val="134"/>
      </rPr>
      <t>划界标准：堤防背水侧护堤地宽度或无堤段设计洪水位（</t>
    </r>
    <r>
      <rPr>
        <sz val="8"/>
        <rFont val="Times New Roman"/>
        <charset val="134"/>
      </rPr>
      <t>m</t>
    </r>
    <r>
      <rPr>
        <sz val="8"/>
        <rFont val="仿宋_GB2312"/>
        <charset val="134"/>
      </rPr>
      <t>）</t>
    </r>
  </si>
  <si>
    <r>
      <rPr>
        <sz val="8"/>
        <rFont val="仿宋_GB2312"/>
        <charset val="134"/>
      </rPr>
      <t>相应堤防、无堤段管理主体</t>
    </r>
  </si>
  <si>
    <r>
      <rPr>
        <sz val="8"/>
        <rFont val="仿宋_GB2312"/>
        <charset val="134"/>
      </rPr>
      <t>上级主管部门</t>
    </r>
  </si>
  <si>
    <r>
      <rPr>
        <sz val="8"/>
        <rFont val="仿宋_GB2312"/>
        <charset val="134"/>
      </rPr>
      <t>堤防长度（</t>
    </r>
    <r>
      <rPr>
        <sz val="8"/>
        <rFont val="Times New Roman"/>
        <charset val="134"/>
      </rPr>
      <t>km</t>
    </r>
    <r>
      <rPr>
        <sz val="8"/>
        <rFont val="仿宋_GB2312"/>
        <charset val="134"/>
      </rPr>
      <t>）</t>
    </r>
  </si>
  <si>
    <r>
      <rPr>
        <sz val="8"/>
        <rFont val="仿宋_GB2312"/>
        <charset val="134"/>
      </rPr>
      <t>河道长度（</t>
    </r>
    <r>
      <rPr>
        <sz val="8"/>
        <rFont val="Times New Roman"/>
        <charset val="134"/>
      </rPr>
      <t>km</t>
    </r>
    <r>
      <rPr>
        <sz val="8"/>
        <rFont val="仿宋_GB2312"/>
        <charset val="134"/>
      </rPr>
      <t>）</t>
    </r>
  </si>
  <si>
    <r>
      <rPr>
        <sz val="8"/>
        <rFont val="仿宋_GB2312"/>
        <charset val="134"/>
      </rPr>
      <t>备注（管理范围面积</t>
    </r>
    <r>
      <rPr>
        <sz val="8"/>
        <rFont val="Times New Roman"/>
        <charset val="134"/>
      </rPr>
      <t>km</t>
    </r>
    <r>
      <rPr>
        <vertAlign val="superscript"/>
        <sz val="8"/>
        <rFont val="Times New Roman"/>
        <charset val="134"/>
      </rPr>
      <t>2</t>
    </r>
    <r>
      <rPr>
        <sz val="8"/>
        <rFont val="仿宋_GB2312"/>
        <charset val="134"/>
      </rPr>
      <t>）</t>
    </r>
  </si>
  <si>
    <r>
      <rPr>
        <b/>
        <sz val="8"/>
        <rFont val="仿宋_GB2312"/>
        <charset val="134"/>
      </rPr>
      <t>一</t>
    </r>
  </si>
  <si>
    <r>
      <rPr>
        <b/>
        <sz val="8"/>
        <rFont val="仿宋_GB2312"/>
        <charset val="134"/>
      </rPr>
      <t>管理范围面积</t>
    </r>
  </si>
  <si>
    <r>
      <rPr>
        <b/>
        <sz val="8"/>
        <rFont val="仿宋_GB2312"/>
        <charset val="134"/>
      </rPr>
      <t>二</t>
    </r>
  </si>
  <si>
    <r>
      <rPr>
        <b/>
        <sz val="8"/>
        <rFont val="仿宋_GB2312"/>
        <charset val="134"/>
      </rPr>
      <t>左右岸合计</t>
    </r>
  </si>
  <si>
    <r>
      <rPr>
        <b/>
        <sz val="8"/>
        <rFont val="仿宋_GB2312"/>
        <charset val="134"/>
      </rPr>
      <t>三</t>
    </r>
  </si>
  <si>
    <r>
      <rPr>
        <b/>
        <sz val="8"/>
        <rFont val="仿宋_GB2312"/>
        <charset val="134"/>
      </rPr>
      <t>左岸小计</t>
    </r>
  </si>
  <si>
    <t>FTX-GH-Z-0001</t>
  </si>
  <si>
    <t>港河上游到姬沟湖无堤段</t>
  </si>
  <si>
    <t>凤台县</t>
  </si>
  <si>
    <t>尚塘镇</t>
  </si>
  <si>
    <r>
      <rPr>
        <sz val="8"/>
        <rFont val="宋体"/>
        <charset val="134"/>
      </rPr>
      <t>尚塘镇</t>
    </r>
    <r>
      <rPr>
        <sz val="8"/>
        <rFont val="Times New Roman"/>
        <charset val="134"/>
      </rPr>
      <t>-</t>
    </r>
    <r>
      <rPr>
        <sz val="8"/>
        <rFont val="宋体"/>
        <charset val="134"/>
      </rPr>
      <t>桂集镇</t>
    </r>
  </si>
  <si>
    <t>E116° 22' 33.456"</t>
  </si>
  <si>
    <t>N33° 0' 15.981"</t>
  </si>
  <si>
    <t>E116° 31' 5.535"</t>
  </si>
  <si>
    <t>N32° 49' 13.434"</t>
  </si>
  <si>
    <t>河口向外5-10m</t>
  </si>
  <si>
    <t>尚塘、杨村、钱庙、古店、朱马店、顾桥、桂集镇人民政府</t>
  </si>
  <si>
    <t>凤台县水利局</t>
  </si>
  <si>
    <t>FTX-GH-Z-0002</t>
  </si>
  <si>
    <t>姬沟湖</t>
  </si>
  <si>
    <t>桂集镇</t>
  </si>
  <si>
    <r>
      <rPr>
        <sz val="8"/>
        <rFont val="宋体"/>
        <charset val="134"/>
      </rPr>
      <t>顾桥镇</t>
    </r>
    <r>
      <rPr>
        <sz val="8"/>
        <rFont val="Times New Roman"/>
        <charset val="134"/>
      </rPr>
      <t>-</t>
    </r>
    <r>
      <rPr>
        <sz val="8"/>
        <rFont val="宋体"/>
        <charset val="134"/>
      </rPr>
      <t>桂集镇</t>
    </r>
  </si>
  <si>
    <t>E116° 31' 28.645"</t>
  </si>
  <si>
    <t>N32° 47' 1.203"</t>
  </si>
  <si>
    <t>顾桥、钱庙、桂集镇人民政府</t>
  </si>
  <si>
    <t>FTX-GH-Z-0003</t>
  </si>
  <si>
    <t>港河闸</t>
  </si>
  <si>
    <t>E116° 31' 28.688"</t>
  </si>
  <si>
    <t>N32° 46' 56.969"</t>
  </si>
  <si>
    <t>凤台县桂集镇人民政府</t>
  </si>
  <si>
    <t>FTX-GH-Z-0004</t>
  </si>
  <si>
    <t>港河闸到港河下游</t>
  </si>
  <si>
    <t>E116° 31' 28.618"</t>
  </si>
  <si>
    <t>N32° 46' 55.084"</t>
  </si>
  <si>
    <r>
      <rPr>
        <b/>
        <sz val="8"/>
        <rFont val="仿宋_GB2312"/>
        <charset val="134"/>
      </rPr>
      <t>右岸小计</t>
    </r>
  </si>
  <si>
    <t>FTX-GH-Y-0001</t>
  </si>
  <si>
    <t>E116° 22' 31.846"</t>
  </si>
  <si>
    <t>N33° 0' 16.691"</t>
  </si>
  <si>
    <t>E116° 31' 0.442"</t>
  </si>
  <si>
    <t>N32° 49' 14.648"</t>
  </si>
  <si>
    <t>FTX-GH-Y-0002</t>
  </si>
  <si>
    <t>E116° 31' 25.203"</t>
  </si>
  <si>
    <t>N32° 47' 1.181"</t>
  </si>
  <si>
    <t>FTX-GH-Y-0003</t>
  </si>
  <si>
    <t>E116° 31' 25.216"</t>
  </si>
  <si>
    <t>N32° 46' 56.990"</t>
  </si>
  <si>
    <t>FTX-GH-Y-0004</t>
  </si>
  <si>
    <t>E116° 31' 25.208"</t>
  </si>
  <si>
    <t>N32° 46' 54.995"</t>
  </si>
  <si>
    <r>
      <rPr>
        <sz val="8"/>
        <rFont val="仿宋_GB2312"/>
        <charset val="134"/>
      </rPr>
      <t>说明：本表无堤段划界标准中设计洪水位采用废黄高程，括号内为</t>
    </r>
    <r>
      <rPr>
        <sz val="8"/>
        <rFont val="Times New Roman"/>
        <charset val="134"/>
      </rPr>
      <t>85</t>
    </r>
    <r>
      <rPr>
        <sz val="8"/>
        <rFont val="仿宋_GB2312"/>
        <charset val="134"/>
      </rPr>
      <t>黄海高程。管理范围内的管理主体，按现状管理单位确定；管理范围内的水域、岸线管理主体原则上按属地管理确定。外缘边界线长度为有堤段、无堤段外缘边界线和不上溯支流河口连接线长度。</t>
    </r>
  </si>
</sst>
</file>

<file path=xl/styles.xml><?xml version="1.0" encoding="utf-8"?>
<styleSheet xmlns="http://schemas.openxmlformats.org/spreadsheetml/2006/main">
  <numFmts count="10">
    <numFmt numFmtId="176" formatCode="0.00_);[Red]\(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_ \¥* #,##0.00_ ;_ \¥* \-#,##0.00_ ;_ \¥* &quot;-&quot;??_ ;_ @_ "/>
    <numFmt numFmtId="178" formatCode="0.0"/>
    <numFmt numFmtId="179" formatCode="0.000_);[Red]\(0.000\)"/>
    <numFmt numFmtId="180" formatCode="0.000_ "/>
    <numFmt numFmtId="181" formatCode="0.000"/>
  </numFmts>
  <fonts count="53">
    <font>
      <sz val="11"/>
      <color theme="1"/>
      <name val="宋体"/>
      <charset val="134"/>
      <scheme val="minor"/>
    </font>
    <font>
      <b/>
      <sz val="8"/>
      <color theme="1"/>
      <name val="Times New Roman"/>
      <charset val="134"/>
    </font>
    <font>
      <b/>
      <sz val="8"/>
      <name val="Times New Roman"/>
      <charset val="134"/>
    </font>
    <font>
      <sz val="11"/>
      <color theme="1"/>
      <name val="Times New Roman"/>
      <charset val="134"/>
    </font>
    <font>
      <b/>
      <sz val="11"/>
      <color theme="1"/>
      <name val="Times New Roman"/>
      <charset val="134"/>
    </font>
    <font>
      <sz val="8"/>
      <color theme="1"/>
      <name val="Times New Roman"/>
      <charset val="134"/>
    </font>
    <font>
      <sz val="16"/>
      <name val="方正小标宋简体"/>
      <charset val="134"/>
    </font>
    <font>
      <sz val="8"/>
      <name val="方正小标宋简体"/>
      <charset val="134"/>
    </font>
    <font>
      <sz val="8"/>
      <name val="Times New Roman"/>
      <charset val="134"/>
    </font>
    <font>
      <sz val="8"/>
      <name val="宋体"/>
      <charset val="134"/>
    </font>
    <font>
      <sz val="6"/>
      <name val="Times New Roman"/>
      <charset val="134"/>
    </font>
    <font>
      <b/>
      <sz val="6"/>
      <name val="Times New Roman"/>
      <charset val="134"/>
    </font>
    <font>
      <sz val="8"/>
      <name val="仿宋_GB2312"/>
      <charset val="134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indexed="63"/>
      <name val="宋体"/>
      <charset val="134"/>
    </font>
    <font>
      <sz val="11"/>
      <color rgb="FF9C6500"/>
      <name val="宋体"/>
      <charset val="0"/>
      <scheme val="minor"/>
    </font>
    <font>
      <b/>
      <sz val="15"/>
      <color indexed="56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9"/>
      <name val="宋体"/>
      <charset val="134"/>
    </font>
    <font>
      <sz val="11"/>
      <color theme="0"/>
      <name val="宋体"/>
      <charset val="0"/>
      <scheme val="minor"/>
    </font>
    <font>
      <sz val="11"/>
      <color indexed="60"/>
      <name val="宋体"/>
      <charset val="134"/>
    </font>
    <font>
      <b/>
      <sz val="11"/>
      <color indexed="52"/>
      <name val="宋体"/>
      <charset val="134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indexed="9"/>
      <name val="宋体"/>
      <charset val="134"/>
    </font>
    <font>
      <sz val="11"/>
      <name val="等线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i/>
      <sz val="11"/>
      <color indexed="23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vertAlign val="superscript"/>
      <sz val="8"/>
      <name val="Times New Roman"/>
      <charset val="134"/>
    </font>
    <font>
      <b/>
      <sz val="8"/>
      <name val="仿宋_GB2312"/>
      <charset val="134"/>
    </font>
  </fonts>
  <fills count="5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21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/>
    <xf numFmtId="0" fontId="19" fillId="12" borderId="0" applyNumberFormat="0" applyBorder="0" applyAlignment="0" applyProtection="0">
      <alignment vertical="center"/>
    </xf>
    <xf numFmtId="0" fontId="14" fillId="4" borderId="3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24" fillId="6" borderId="7" applyNumberFormat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28" borderId="9" applyNumberFormat="0" applyFont="0" applyAlignment="0" applyProtection="0">
      <alignment vertical="center"/>
    </xf>
    <xf numFmtId="0" fontId="27" fillId="0" borderId="0"/>
    <xf numFmtId="0" fontId="22" fillId="2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9" fillId="32" borderId="16" applyNumberFormat="0" applyAlignment="0" applyProtection="0">
      <alignment vertical="center"/>
    </xf>
    <xf numFmtId="0" fontId="40" fillId="32" borderId="3" applyNumberFormat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5" fillId="5" borderId="4" applyNumberForma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0" fillId="0" borderId="0"/>
    <xf numFmtId="0" fontId="22" fillId="3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43" fillId="0" borderId="0">
      <alignment vertical="center"/>
    </xf>
    <xf numFmtId="0" fontId="21" fillId="48" borderId="0" applyNumberFormat="0" applyBorder="0" applyAlignment="0" applyProtection="0">
      <alignment vertical="center"/>
    </xf>
    <xf numFmtId="0" fontId="27" fillId="0" borderId="0"/>
    <xf numFmtId="0" fontId="21" fillId="8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50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/>
    <xf numFmtId="0" fontId="18" fillId="0" borderId="6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13" fillId="0" borderId="0"/>
    <xf numFmtId="0" fontId="2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3" fillId="0" borderId="0">
      <alignment vertical="center"/>
    </xf>
    <xf numFmtId="0" fontId="27" fillId="0" borderId="0"/>
    <xf numFmtId="0" fontId="0" fillId="0" borderId="0"/>
    <xf numFmtId="0" fontId="0" fillId="0" borderId="0"/>
    <xf numFmtId="177" fontId="13" fillId="0" borderId="0" applyFont="0" applyFill="0" applyBorder="0" applyAlignment="0" applyProtection="0">
      <alignment vertical="center"/>
    </xf>
    <xf numFmtId="0" fontId="0" fillId="0" borderId="0"/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46" borderId="7" applyNumberFormat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/>
    <xf numFmtId="0" fontId="0" fillId="0" borderId="0"/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/>
    <xf numFmtId="0" fontId="13" fillId="22" borderId="8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0" fillId="45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42" fillId="41" borderId="17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43" fontId="27" fillId="0" borderId="0" applyFont="0" applyFill="0" applyBorder="0" applyAlignment="0" applyProtection="0"/>
    <xf numFmtId="0" fontId="21" fillId="52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1" fillId="50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 applyAlignment="1">
      <alignment vertical="center" wrapText="1"/>
    </xf>
    <xf numFmtId="0" fontId="4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136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8" fontId="2" fillId="0" borderId="2" xfId="136" applyNumberFormat="1" applyFont="1" applyFill="1" applyBorder="1" applyAlignment="1">
      <alignment horizontal="center" vertical="center" wrapText="1"/>
    </xf>
    <xf numFmtId="0" fontId="2" fillId="0" borderId="2" xfId="136" applyNumberFormat="1" applyFont="1" applyFill="1" applyBorder="1" applyAlignment="1">
      <alignment horizontal="center" vertical="center" wrapText="1"/>
    </xf>
    <xf numFmtId="49" fontId="2" fillId="0" borderId="2" xfId="136" applyNumberFormat="1" applyFont="1" applyFill="1" applyBorder="1" applyAlignment="1">
      <alignment horizontal="center" vertical="center" wrapText="1"/>
    </xf>
    <xf numFmtId="179" fontId="2" fillId="0" borderId="2" xfId="0" applyNumberFormat="1" applyFont="1" applyFill="1" applyBorder="1" applyAlignment="1">
      <alignment horizontal="center" vertical="center" wrapText="1"/>
    </xf>
    <xf numFmtId="178" fontId="10" fillId="0" borderId="2" xfId="136" applyNumberFormat="1" applyFont="1" applyFill="1" applyBorder="1" applyAlignment="1">
      <alignment horizontal="center" vertical="center" wrapText="1"/>
    </xf>
    <xf numFmtId="178" fontId="11" fillId="0" borderId="2" xfId="136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78" fontId="8" fillId="0" borderId="0" xfId="136" applyNumberFormat="1" applyFont="1" applyFill="1" applyBorder="1" applyAlignment="1">
      <alignment horizontal="center" vertical="center" wrapText="1"/>
    </xf>
    <xf numFmtId="0" fontId="8" fillId="0" borderId="2" xfId="136" applyFont="1" applyBorder="1" applyAlignment="1">
      <alignment horizontal="center" vertical="center" wrapText="1"/>
    </xf>
    <xf numFmtId="179" fontId="8" fillId="0" borderId="2" xfId="136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2" xfId="136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136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178" fontId="9" fillId="0" borderId="2" xfId="136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78" fontId="8" fillId="0" borderId="2" xfId="136" applyNumberFormat="1" applyFont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178" fontId="8" fillId="0" borderId="2" xfId="136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80" fontId="8" fillId="0" borderId="2" xfId="136" applyNumberFormat="1" applyFont="1" applyBorder="1" applyAlignment="1">
      <alignment horizontal="center" vertical="center" wrapText="1"/>
    </xf>
    <xf numFmtId="176" fontId="8" fillId="0" borderId="2" xfId="136" applyNumberFormat="1" applyFont="1" applyBorder="1" applyAlignment="1">
      <alignment horizontal="center" vertical="center" wrapText="1"/>
    </xf>
    <xf numFmtId="180" fontId="2" fillId="0" borderId="2" xfId="136" applyNumberFormat="1" applyFont="1" applyBorder="1" applyAlignment="1">
      <alignment horizontal="center" vertical="center" wrapText="1"/>
    </xf>
    <xf numFmtId="176" fontId="2" fillId="0" borderId="2" xfId="136" applyNumberFormat="1" applyFont="1" applyBorder="1" applyAlignment="1">
      <alignment horizontal="center" vertical="center" wrapText="1"/>
    </xf>
    <xf numFmtId="180" fontId="2" fillId="0" borderId="2" xfId="136" applyNumberFormat="1" applyFont="1" applyFill="1" applyBorder="1" applyAlignment="1">
      <alignment horizontal="center" vertical="center" wrapText="1"/>
    </xf>
    <xf numFmtId="176" fontId="2" fillId="0" borderId="2" xfId="136" applyNumberFormat="1" applyFont="1" applyFill="1" applyBorder="1" applyAlignment="1">
      <alignment horizontal="center" vertical="center" wrapText="1"/>
    </xf>
    <xf numFmtId="181" fontId="8" fillId="0" borderId="2" xfId="136" applyNumberFormat="1" applyFont="1" applyBorder="1" applyAlignment="1">
      <alignment horizontal="center" vertical="center" wrapText="1"/>
    </xf>
    <xf numFmtId="176" fontId="8" fillId="0" borderId="0" xfId="0" applyNumberFormat="1" applyFont="1" applyFill="1" applyBorder="1" applyAlignment="1">
      <alignment horizontal="center" vertical="center" wrapText="1"/>
    </xf>
  </cellXfs>
  <cellStyles count="219">
    <cellStyle name="常规" xfId="0" builtinId="0"/>
    <cellStyle name="货币[0]" xfId="1" builtinId="7"/>
    <cellStyle name="20% - 强调文字颜色 1 2" xfId="2"/>
    <cellStyle name="货币" xfId="3" builtinId="4"/>
    <cellStyle name="常规 2 2 4" xfId="4"/>
    <cellStyle name="20% - 强调文字颜色 3" xfId="5" builtinId="38"/>
    <cellStyle name="输入" xfId="6" builtinId="20"/>
    <cellStyle name="千位分隔[0]" xfId="7" builtinId="6"/>
    <cellStyle name="常规 2 31" xfId="8"/>
    <cellStyle name="常规 2 26" xfId="9"/>
    <cellStyle name="40% - 强调文字颜色 3" xfId="10" builtinId="39"/>
    <cellStyle name="计算 2" xfId="11"/>
    <cellStyle name="差" xfId="12" builtinId="27"/>
    <cellStyle name="千位分隔" xfId="13" builtinId="3"/>
    <cellStyle name="60% - 强调文字颜色 3" xfId="14" builtinId="40"/>
    <cellStyle name="超链接" xfId="15" builtinId="8"/>
    <cellStyle name="百分比" xfId="16" builtinId="5"/>
    <cellStyle name="已访问的超链接" xfId="17" builtinId="9"/>
    <cellStyle name="注释" xfId="18" builtinId="10"/>
    <cellStyle name="常规 6" xfId="19"/>
    <cellStyle name="60% - 强调文字颜色 2" xfId="20" builtinId="36"/>
    <cellStyle name="标题 4" xfId="21" builtinId="19"/>
    <cellStyle name="警告文本" xfId="22" builtinId="11"/>
    <cellStyle name="标题" xfId="23" builtinId="15"/>
    <cellStyle name="常规 5 2" xfId="24"/>
    <cellStyle name="解释性文本" xfId="25" builtinId="53"/>
    <cellStyle name="标题 1" xfId="26" builtinId="16"/>
    <cellStyle name="标题 2" xfId="27" builtinId="1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计算" xfId="32" builtinId="22"/>
    <cellStyle name="常规 31" xfId="33"/>
    <cellStyle name="常规 26" xfId="34"/>
    <cellStyle name="检查单元格" xfId="35" builtinId="23"/>
    <cellStyle name="40% - 强调文字颜色 4 2" xfId="36"/>
    <cellStyle name="20% - 强调文字颜色 6" xfId="37" builtinId="50"/>
    <cellStyle name="强调文字颜色 2" xfId="38" builtinId="33"/>
    <cellStyle name="链接单元格" xfId="39" builtinId="24"/>
    <cellStyle name="40% - 强调文字颜色 1 2" xfId="40"/>
    <cellStyle name="汇总" xfId="41" builtinId="25"/>
    <cellStyle name="好" xfId="42" builtinId="26"/>
    <cellStyle name="40% - 强调文字颜色 2 2" xfId="43"/>
    <cellStyle name="适中" xfId="44" builtinId="28"/>
    <cellStyle name="常规 13 14 2" xfId="45"/>
    <cellStyle name="20% - 强调文字颜色 5" xfId="46" builtinId="46"/>
    <cellStyle name="常规 8 2" xfId="47"/>
    <cellStyle name="强调文字颜色 1" xfId="48" builtinId="29"/>
    <cellStyle name="40% - 强调文字颜色 5 2" xfId="49"/>
    <cellStyle name="20% - 强调文字颜色 1" xfId="50" builtinId="30"/>
    <cellStyle name="40% - 强调文字颜色 1" xfId="51" builtinId="31"/>
    <cellStyle name="输出 2" xfId="52"/>
    <cellStyle name="20% - 强调文字颜色 2" xfId="53" builtinId="34"/>
    <cellStyle name="40% - 强调文字颜色 2" xfId="54" builtinId="35"/>
    <cellStyle name="强调文字颜色 3" xfId="55" builtinId="37"/>
    <cellStyle name="强调文字颜色 4" xfId="56" builtinId="41"/>
    <cellStyle name="20% - 强调文字颜色 4" xfId="57" builtinId="42"/>
    <cellStyle name="40% - 强调文字颜色 4" xfId="58" builtinId="43"/>
    <cellStyle name="强调文字颜色 5" xfId="59" builtinId="45"/>
    <cellStyle name="40% - 强调文字颜色 5" xfId="60" builtinId="47"/>
    <cellStyle name="60% - 强调文字颜色 5" xfId="61" builtinId="48"/>
    <cellStyle name="强调文字颜色 6" xfId="62" builtinId="49"/>
    <cellStyle name="适中 2" xfId="63"/>
    <cellStyle name="40% - 强调文字颜色 6" xfId="64" builtinId="51"/>
    <cellStyle name="60% - 强调文字颜色 6" xfId="65" builtinId="52"/>
    <cellStyle name="60% - 强调文字颜色 4 2" xfId="66"/>
    <cellStyle name="40% - 强调文字颜色 6 2" xfId="67"/>
    <cellStyle name="20% - 强调文字颜色 2 2" xfId="68"/>
    <cellStyle name="20% - 强调文字颜色 3 2" xfId="69"/>
    <cellStyle name="常规 3" xfId="70"/>
    <cellStyle name="20% - 强调文字颜色 4 2" xfId="71"/>
    <cellStyle name="常规 2 33" xfId="72"/>
    <cellStyle name="常规 2 28" xfId="73"/>
    <cellStyle name="20% - 强调文字颜色 5 2" xfId="74"/>
    <cellStyle name="20% - 强调文字颜色 6 2" xfId="75"/>
    <cellStyle name="40% - 强调文字颜色 3 2" xfId="76"/>
    <cellStyle name="常规 13 14 3" xfId="77"/>
    <cellStyle name="60% - 强调文字颜色 1 2" xfId="78"/>
    <cellStyle name="常规 5" xfId="79"/>
    <cellStyle name="60% - 强调文字颜色 2 2" xfId="80"/>
    <cellStyle name="60% - 强调文字颜色 3 2" xfId="81"/>
    <cellStyle name="60% - 强调文字颜色 5 2" xfId="82"/>
    <cellStyle name="60% - 强调文字颜色 6 2" xfId="83"/>
    <cellStyle name="常规 2 10 2" xfId="84"/>
    <cellStyle name="常规 14" xfId="85"/>
    <cellStyle name="e鯪9Y_x000b_" xfId="86"/>
    <cellStyle name="标题 1 2" xfId="87"/>
    <cellStyle name="标题 2 2" xfId="88"/>
    <cellStyle name="标题 3 2" xfId="89"/>
    <cellStyle name="标题 4 2" xfId="90"/>
    <cellStyle name="标题 5" xfId="91"/>
    <cellStyle name="差 2" xfId="92"/>
    <cellStyle name="常规 16 2" xfId="93"/>
    <cellStyle name="常规 10" xfId="94"/>
    <cellStyle name="常规 10 2" xfId="95"/>
    <cellStyle name="常规 2 7" xfId="96"/>
    <cellStyle name="常规 10 2 2" xfId="97"/>
    <cellStyle name="常规 10 3" xfId="98"/>
    <cellStyle name="常规 11" xfId="99"/>
    <cellStyle name="常规 11 3" xfId="100"/>
    <cellStyle name="常规 12" xfId="101"/>
    <cellStyle name="常规 13" xfId="102"/>
    <cellStyle name="常规 13 14" xfId="103"/>
    <cellStyle name="常规 13 14 4" xfId="104"/>
    <cellStyle name="常规 13 2" xfId="105"/>
    <cellStyle name="常规 20" xfId="106"/>
    <cellStyle name="常规 2 10 3" xfId="107"/>
    <cellStyle name="常规 15" xfId="108"/>
    <cellStyle name="常规 15 2" xfId="109"/>
    <cellStyle name="常规 21" xfId="110"/>
    <cellStyle name="常规 16" xfId="111"/>
    <cellStyle name="常规 22" xfId="112"/>
    <cellStyle name="常规 17" xfId="113"/>
    <cellStyle name="常规 17 2" xfId="114"/>
    <cellStyle name="常规 23" xfId="115"/>
    <cellStyle name="常规 18" xfId="116"/>
    <cellStyle name="常规 24" xfId="117"/>
    <cellStyle name="常规 19" xfId="118"/>
    <cellStyle name="常规 2" xfId="119"/>
    <cellStyle name="常规 2 10" xfId="120"/>
    <cellStyle name="常规 2 10 2 2" xfId="121"/>
    <cellStyle name="常规 2 11" xfId="122"/>
    <cellStyle name="常规 2 11 2" xfId="123"/>
    <cellStyle name="常规 2 12" xfId="124"/>
    <cellStyle name="常规 2 12 2" xfId="125"/>
    <cellStyle name="常规 2 7 21 2" xfId="126"/>
    <cellStyle name="常规 2 13" xfId="127"/>
    <cellStyle name="常规 2 13 2" xfId="128"/>
    <cellStyle name="常规 2 14" xfId="129"/>
    <cellStyle name="常规 2 20" xfId="130"/>
    <cellStyle name="常规 2 15" xfId="131"/>
    <cellStyle name="常规 2 21" xfId="132"/>
    <cellStyle name="常规 2 16" xfId="133"/>
    <cellStyle name="常规 2 21 2" xfId="134"/>
    <cellStyle name="常规 2 16 2" xfId="135"/>
    <cellStyle name="常规 2 22" xfId="136"/>
    <cellStyle name="常规 2 17" xfId="137"/>
    <cellStyle name="常规 2 24" xfId="138"/>
    <cellStyle name="常规 2 19" xfId="139"/>
    <cellStyle name="常规 2 17 2" xfId="140"/>
    <cellStyle name="常规 2 23" xfId="141"/>
    <cellStyle name="常规 2 18" xfId="142"/>
    <cellStyle name="常规 2 18 2" xfId="143"/>
    <cellStyle name="常规 2 24 2" xfId="144"/>
    <cellStyle name="常规 2 19 2" xfId="145"/>
    <cellStyle name="常规 2 2" xfId="146"/>
    <cellStyle name="常规 2 2 2" xfId="147"/>
    <cellStyle name="常规 2 2 3" xfId="148"/>
    <cellStyle name="常规 2 2 3 2" xfId="149"/>
    <cellStyle name="货币 2" xfId="150"/>
    <cellStyle name="常规 2 2 4 2" xfId="151"/>
    <cellStyle name="常规 2 2 5" xfId="152"/>
    <cellStyle name="常规 2 20 2" xfId="153"/>
    <cellStyle name="常规 2 30" xfId="154"/>
    <cellStyle name="常规 2 25" xfId="155"/>
    <cellStyle name="常规 2 30 2" xfId="156"/>
    <cellStyle name="常规 2 25 2" xfId="157"/>
    <cellStyle name="常规 2 27" xfId="158"/>
    <cellStyle name="常规 2 27 2" xfId="159"/>
    <cellStyle name="常规 2 34" xfId="160"/>
    <cellStyle name="常规 2 29" xfId="161"/>
    <cellStyle name="常规 2 34 2" xfId="162"/>
    <cellStyle name="常规 2 29 2" xfId="163"/>
    <cellStyle name="常规 2 9 2" xfId="164"/>
    <cellStyle name="常规 2 3" xfId="165"/>
    <cellStyle name="常规 2 3 2" xfId="166"/>
    <cellStyle name="常规 2 3 3" xfId="167"/>
    <cellStyle name="常规 2 4" xfId="168"/>
    <cellStyle name="常规 2 4 2" xfId="169"/>
    <cellStyle name="常规 2 4 3" xfId="170"/>
    <cellStyle name="常规 2 4 8" xfId="171"/>
    <cellStyle name="常规 2 4 8 2" xfId="172"/>
    <cellStyle name="强调文字颜色 4 2" xfId="173"/>
    <cellStyle name="常规 2 5" xfId="174"/>
    <cellStyle name="常规 2 5 2" xfId="175"/>
    <cellStyle name="常规 2 6" xfId="176"/>
    <cellStyle name="常规 2 6 2" xfId="177"/>
    <cellStyle name="常规 2 7 21" xfId="178"/>
    <cellStyle name="常规 2 7 22" xfId="179"/>
    <cellStyle name="常规 2 9" xfId="180"/>
    <cellStyle name="常规 2 7 22 2" xfId="181"/>
    <cellStyle name="常规 2 7 23" xfId="182"/>
    <cellStyle name="常规 2 7 23 2" xfId="183"/>
    <cellStyle name="输入 2" xfId="184"/>
    <cellStyle name="常规 2 8" xfId="185"/>
    <cellStyle name="常规 30" xfId="186"/>
    <cellStyle name="常规 25" xfId="187"/>
    <cellStyle name="常规 27" xfId="188"/>
    <cellStyle name="常规 33" xfId="189"/>
    <cellStyle name="常规 28" xfId="190"/>
    <cellStyle name="常规 3 2" xfId="191"/>
    <cellStyle name="常规 3 3" xfId="192"/>
    <cellStyle name="常规 3 4" xfId="193"/>
    <cellStyle name="常规 34" xfId="194"/>
    <cellStyle name="常规 35" xfId="195"/>
    <cellStyle name="常规 36" xfId="196"/>
    <cellStyle name="常规 4" xfId="197"/>
    <cellStyle name="注释 2" xfId="198"/>
    <cellStyle name="常规 6 2" xfId="199"/>
    <cellStyle name="常规 6 2 2" xfId="200"/>
    <cellStyle name="常规 7" xfId="201"/>
    <cellStyle name="常规 7 2" xfId="202"/>
    <cellStyle name="常规 8" xfId="203"/>
    <cellStyle name="常规 9" xfId="204"/>
    <cellStyle name="常规 9 2" xfId="205"/>
    <cellStyle name="常规 9 3" xfId="206"/>
    <cellStyle name="好 2" xfId="207"/>
    <cellStyle name="汇总 2" xfId="208"/>
    <cellStyle name="检查单元格 2" xfId="209"/>
    <cellStyle name="解释性文本 2" xfId="210"/>
    <cellStyle name="警告文本 2" xfId="211"/>
    <cellStyle name="链接单元格 2" xfId="212"/>
    <cellStyle name="千位分隔 2" xfId="213"/>
    <cellStyle name="强调文字颜色 1 2" xfId="214"/>
    <cellStyle name="强调文字颜色 2 2" xfId="215"/>
    <cellStyle name="强调文字颜色 3 2" xfId="216"/>
    <cellStyle name="强调文字颜色 5 2" xfId="217"/>
    <cellStyle name="强调文字颜色 6 2" xfId="218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08"/>
  <sheetViews>
    <sheetView tabSelected="1" zoomScale="115" zoomScaleNormal="115" workbookViewId="0">
      <pane xSplit="3" ySplit="2" topLeftCell="C3" activePane="bottomRight" state="frozen"/>
      <selection/>
      <selection pane="topRight"/>
      <selection pane="bottomLeft"/>
      <selection pane="bottomRight" activeCell="Q4" sqref="Q4"/>
    </sheetView>
  </sheetViews>
  <sheetFormatPr defaultColWidth="9" defaultRowHeight="10.2"/>
  <cols>
    <col min="1" max="1" width="3.33333333333333" style="6" customWidth="1"/>
    <col min="2" max="2" width="11.1944444444444" style="6" customWidth="1"/>
    <col min="3" max="3" width="11.7777777777778" style="7" customWidth="1"/>
    <col min="4" max="4" width="5.44444444444444" style="6" customWidth="1"/>
    <col min="5" max="5" width="5.11111111111111" style="6" customWidth="1"/>
    <col min="6" max="7" width="9.22222222222222" style="6" customWidth="1"/>
    <col min="8" max="8" width="9.66666666666667" style="6" customWidth="1"/>
    <col min="9" max="9" width="9.22222222222222" style="6" customWidth="1"/>
    <col min="10" max="10" width="9.66666666666667" style="6" customWidth="1"/>
    <col min="11" max="11" width="5.33333333333333" style="6" customWidth="1"/>
    <col min="12" max="12" width="6" style="6" customWidth="1"/>
    <col min="13" max="13" width="5.44444444444444" style="6" customWidth="1"/>
    <col min="14" max="14" width="11.6666666666667" style="6" customWidth="1"/>
    <col min="15" max="16" width="7.33333333333333" style="6" customWidth="1"/>
    <col min="17" max="17" width="6.22222222222222" style="6" customWidth="1"/>
    <col min="18" max="18" width="5.77777777777778" style="8" customWidth="1"/>
    <col min="19" max="19" width="5.22222222222222" style="6" customWidth="1"/>
    <col min="20" max="16384" width="9" style="6"/>
  </cols>
  <sheetData>
    <row r="1" ht="28.5" customHeight="1" spans="1:19">
      <c r="A1" s="9" t="s">
        <v>0</v>
      </c>
      <c r="B1" s="9"/>
      <c r="C1" s="9"/>
      <c r="D1" s="9"/>
      <c r="E1" s="9"/>
      <c r="F1" s="9"/>
      <c r="G1" s="10"/>
      <c r="H1" s="10"/>
      <c r="I1" s="10"/>
      <c r="J1" s="10"/>
      <c r="K1" s="9"/>
      <c r="L1" s="9"/>
      <c r="M1" s="9"/>
      <c r="N1" s="9"/>
      <c r="O1" s="9"/>
      <c r="P1" s="9"/>
      <c r="Q1" s="9"/>
      <c r="R1" s="9"/>
      <c r="S1" s="9"/>
    </row>
    <row r="2" ht="68.25" customHeight="1" spans="1:19">
      <c r="A2" s="11" t="s">
        <v>1</v>
      </c>
      <c r="B2" s="12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24" t="s">
        <v>11</v>
      </c>
      <c r="L2" s="25" t="s">
        <v>12</v>
      </c>
      <c r="M2" s="13" t="s">
        <v>13</v>
      </c>
      <c r="N2" s="26" t="s">
        <v>14</v>
      </c>
      <c r="O2" s="13" t="s">
        <v>15</v>
      </c>
      <c r="P2" s="13" t="s">
        <v>16</v>
      </c>
      <c r="Q2" s="39" t="s">
        <v>17</v>
      </c>
      <c r="R2" s="40" t="s">
        <v>18</v>
      </c>
      <c r="S2" s="13" t="s">
        <v>19</v>
      </c>
    </row>
    <row r="3" s="1" customFormat="1" ht="20.1" customHeight="1" spans="1:19">
      <c r="A3" s="14" t="s">
        <v>20</v>
      </c>
      <c r="B3" s="14"/>
      <c r="C3" s="15" t="s">
        <v>21</v>
      </c>
      <c r="D3" s="16"/>
      <c r="E3" s="16"/>
      <c r="F3" s="16"/>
      <c r="G3" s="16"/>
      <c r="H3" s="16"/>
      <c r="I3" s="16"/>
      <c r="J3" s="16"/>
      <c r="K3" s="27"/>
      <c r="L3" s="27"/>
      <c r="M3" s="16"/>
      <c r="N3" s="28"/>
      <c r="O3" s="16"/>
      <c r="P3" s="16"/>
      <c r="Q3" s="41"/>
      <c r="R3" s="42"/>
      <c r="S3" s="16">
        <v>2.36</v>
      </c>
    </row>
    <row r="4" s="2" customFormat="1" ht="20.1" customHeight="1" spans="1:19">
      <c r="A4" s="14" t="s">
        <v>22</v>
      </c>
      <c r="B4" s="14"/>
      <c r="C4" s="17" t="s">
        <v>23</v>
      </c>
      <c r="D4" s="16"/>
      <c r="E4" s="16"/>
      <c r="F4" s="16"/>
      <c r="G4" s="16"/>
      <c r="H4" s="16"/>
      <c r="I4" s="16"/>
      <c r="J4" s="16"/>
      <c r="K4" s="29">
        <f>K5+K10</f>
        <v>69.634</v>
      </c>
      <c r="L4" s="29"/>
      <c r="M4" s="16"/>
      <c r="N4" s="14"/>
      <c r="O4" s="16"/>
      <c r="P4" s="16"/>
      <c r="Q4" s="43"/>
      <c r="R4" s="44"/>
      <c r="S4" s="16"/>
    </row>
    <row r="5" s="1" customFormat="1" ht="20.1" customHeight="1" spans="1:19">
      <c r="A5" s="14" t="s">
        <v>24</v>
      </c>
      <c r="B5" s="14"/>
      <c r="C5" s="14" t="s">
        <v>25</v>
      </c>
      <c r="D5" s="14"/>
      <c r="E5" s="14"/>
      <c r="F5" s="18"/>
      <c r="G5" s="18"/>
      <c r="H5" s="18"/>
      <c r="I5" s="18"/>
      <c r="J5" s="18"/>
      <c r="K5" s="16">
        <f>SUM(K6:K9)</f>
        <v>34.678</v>
      </c>
      <c r="L5" s="16"/>
      <c r="M5" s="14"/>
      <c r="N5" s="15"/>
      <c r="O5" s="15"/>
      <c r="P5" s="15"/>
      <c r="Q5" s="15"/>
      <c r="R5" s="44">
        <f>K5</f>
        <v>34.678</v>
      </c>
      <c r="S5" s="45"/>
    </row>
    <row r="6" s="3" customFormat="1" ht="67.2" spans="1:19">
      <c r="A6" s="11"/>
      <c r="B6" s="11" t="s">
        <v>26</v>
      </c>
      <c r="C6" s="12" t="s">
        <v>27</v>
      </c>
      <c r="D6" s="12" t="s">
        <v>28</v>
      </c>
      <c r="E6" s="12" t="s">
        <v>29</v>
      </c>
      <c r="F6" s="11" t="s">
        <v>30</v>
      </c>
      <c r="G6" s="19" t="s">
        <v>31</v>
      </c>
      <c r="H6" s="19" t="s">
        <v>32</v>
      </c>
      <c r="I6" s="19" t="s">
        <v>33</v>
      </c>
      <c r="J6" s="19" t="s">
        <v>34</v>
      </c>
      <c r="K6" s="30">
        <v>29.56</v>
      </c>
      <c r="L6" s="30"/>
      <c r="M6" s="11"/>
      <c r="N6" s="31" t="s">
        <v>35</v>
      </c>
      <c r="O6" s="12" t="s">
        <v>36</v>
      </c>
      <c r="P6" s="12" t="s">
        <v>37</v>
      </c>
      <c r="Q6" s="11"/>
      <c r="R6" s="44">
        <f t="shared" ref="R6:R14" si="0">K6</f>
        <v>29.56</v>
      </c>
      <c r="S6" s="36"/>
    </row>
    <row r="7" s="3" customFormat="1" ht="38.4" spans="1:19">
      <c r="A7" s="11"/>
      <c r="B7" s="11" t="s">
        <v>38</v>
      </c>
      <c r="C7" s="12" t="s">
        <v>39</v>
      </c>
      <c r="D7" s="12" t="s">
        <v>28</v>
      </c>
      <c r="E7" s="12" t="s">
        <v>40</v>
      </c>
      <c r="F7" s="11" t="s">
        <v>41</v>
      </c>
      <c r="G7" s="19" t="s">
        <v>33</v>
      </c>
      <c r="H7" s="19" t="s">
        <v>34</v>
      </c>
      <c r="I7" s="19" t="s">
        <v>42</v>
      </c>
      <c r="J7" s="19" t="s">
        <v>43</v>
      </c>
      <c r="K7" s="30">
        <v>4.93</v>
      </c>
      <c r="L7" s="30"/>
      <c r="M7" s="11"/>
      <c r="N7" s="31"/>
      <c r="O7" s="12" t="s">
        <v>44</v>
      </c>
      <c r="P7" s="12"/>
      <c r="Q7" s="11"/>
      <c r="R7" s="44">
        <f t="shared" si="0"/>
        <v>4.93</v>
      </c>
      <c r="S7" s="36"/>
    </row>
    <row r="8" s="3" customFormat="1" ht="28.8" spans="1:19">
      <c r="A8" s="11"/>
      <c r="B8" s="11" t="s">
        <v>45</v>
      </c>
      <c r="C8" s="12" t="s">
        <v>46</v>
      </c>
      <c r="D8" s="12" t="s">
        <v>28</v>
      </c>
      <c r="E8" s="12" t="s">
        <v>40</v>
      </c>
      <c r="F8" s="12" t="s">
        <v>40</v>
      </c>
      <c r="G8" s="19" t="s">
        <v>42</v>
      </c>
      <c r="H8" s="19" t="s">
        <v>43</v>
      </c>
      <c r="I8" s="19" t="s">
        <v>47</v>
      </c>
      <c r="J8" s="19" t="s">
        <v>48</v>
      </c>
      <c r="K8" s="30">
        <v>0.13</v>
      </c>
      <c r="L8" s="30"/>
      <c r="M8" s="32"/>
      <c r="N8" s="33"/>
      <c r="O8" s="12" t="s">
        <v>49</v>
      </c>
      <c r="P8" s="12" t="s">
        <v>37</v>
      </c>
      <c r="Q8" s="11"/>
      <c r="R8" s="44">
        <f t="shared" si="0"/>
        <v>0.13</v>
      </c>
      <c r="S8" s="36"/>
    </row>
    <row r="9" s="3" customFormat="1" ht="28.8" spans="1:19">
      <c r="A9" s="11"/>
      <c r="B9" s="11" t="s">
        <v>50</v>
      </c>
      <c r="C9" s="12" t="s">
        <v>51</v>
      </c>
      <c r="D9" s="12" t="s">
        <v>28</v>
      </c>
      <c r="E9" s="12" t="s">
        <v>40</v>
      </c>
      <c r="F9" s="12" t="s">
        <v>40</v>
      </c>
      <c r="G9" s="19" t="s">
        <v>47</v>
      </c>
      <c r="H9" s="19" t="s">
        <v>48</v>
      </c>
      <c r="I9" s="19" t="s">
        <v>52</v>
      </c>
      <c r="J9" s="19" t="s">
        <v>53</v>
      </c>
      <c r="K9" s="30">
        <v>0.058</v>
      </c>
      <c r="L9" s="30"/>
      <c r="M9" s="11"/>
      <c r="N9" s="31" t="s">
        <v>35</v>
      </c>
      <c r="O9" s="12" t="s">
        <v>49</v>
      </c>
      <c r="P9" s="12" t="s">
        <v>37</v>
      </c>
      <c r="Q9" s="11"/>
      <c r="R9" s="44">
        <f t="shared" si="0"/>
        <v>0.058</v>
      </c>
      <c r="S9" s="36"/>
    </row>
    <row r="10" s="4" customFormat="1" ht="24.9" customHeight="1" spans="1:19">
      <c r="A10" s="14" t="s">
        <v>24</v>
      </c>
      <c r="B10" s="14"/>
      <c r="C10" s="14" t="s">
        <v>54</v>
      </c>
      <c r="D10" s="14"/>
      <c r="E10" s="14"/>
      <c r="F10" s="14"/>
      <c r="G10" s="20"/>
      <c r="H10" s="20"/>
      <c r="I10" s="20"/>
      <c r="J10" s="20"/>
      <c r="K10" s="34">
        <f>SUM(K11:K14)</f>
        <v>34.956</v>
      </c>
      <c r="L10" s="34"/>
      <c r="M10" s="14"/>
      <c r="N10" s="15"/>
      <c r="O10" s="14"/>
      <c r="P10" s="14"/>
      <c r="Q10" s="14"/>
      <c r="R10" s="44">
        <f t="shared" si="0"/>
        <v>34.956</v>
      </c>
      <c r="S10" s="45"/>
    </row>
    <row r="11" ht="24.9" customHeight="1" spans="1:19">
      <c r="A11" s="11"/>
      <c r="B11" s="11" t="s">
        <v>55</v>
      </c>
      <c r="C11" s="12" t="s">
        <v>27</v>
      </c>
      <c r="D11" s="12" t="s">
        <v>28</v>
      </c>
      <c r="E11" s="12" t="s">
        <v>29</v>
      </c>
      <c r="F11" s="11" t="s">
        <v>30</v>
      </c>
      <c r="G11" s="19" t="s">
        <v>56</v>
      </c>
      <c r="H11" s="19" t="s">
        <v>57</v>
      </c>
      <c r="I11" s="19" t="s">
        <v>58</v>
      </c>
      <c r="J11" s="19" t="s">
        <v>59</v>
      </c>
      <c r="K11" s="11">
        <v>29.67</v>
      </c>
      <c r="L11" s="11"/>
      <c r="M11" s="11"/>
      <c r="N11" s="31" t="s">
        <v>35</v>
      </c>
      <c r="O11" s="12" t="s">
        <v>36</v>
      </c>
      <c r="P11" s="12" t="s">
        <v>37</v>
      </c>
      <c r="Q11" s="36"/>
      <c r="R11" s="44">
        <f t="shared" si="0"/>
        <v>29.67</v>
      </c>
      <c r="S11" s="36"/>
    </row>
    <row r="12" ht="24.9" customHeight="1" spans="1:19">
      <c r="A12" s="11"/>
      <c r="B12" s="11" t="s">
        <v>60</v>
      </c>
      <c r="C12" s="12" t="s">
        <v>39</v>
      </c>
      <c r="D12" s="12" t="s">
        <v>28</v>
      </c>
      <c r="E12" s="12" t="s">
        <v>40</v>
      </c>
      <c r="F12" s="11" t="s">
        <v>41</v>
      </c>
      <c r="G12" s="19" t="s">
        <v>58</v>
      </c>
      <c r="H12" s="19" t="s">
        <v>59</v>
      </c>
      <c r="I12" s="19" t="s">
        <v>61</v>
      </c>
      <c r="J12" s="19" t="s">
        <v>62</v>
      </c>
      <c r="K12" s="11">
        <v>5.094</v>
      </c>
      <c r="L12" s="11"/>
      <c r="M12" s="11"/>
      <c r="N12" s="35"/>
      <c r="O12" s="12" t="s">
        <v>49</v>
      </c>
      <c r="P12" s="12"/>
      <c r="Q12" s="36"/>
      <c r="R12" s="44">
        <f t="shared" si="0"/>
        <v>5.094</v>
      </c>
      <c r="S12" s="36"/>
    </row>
    <row r="13" ht="24.9" customHeight="1" spans="1:19">
      <c r="A13" s="11"/>
      <c r="B13" s="11" t="s">
        <v>63</v>
      </c>
      <c r="C13" s="12" t="s">
        <v>46</v>
      </c>
      <c r="D13" s="12" t="s">
        <v>28</v>
      </c>
      <c r="E13" s="12" t="s">
        <v>40</v>
      </c>
      <c r="F13" s="12" t="s">
        <v>40</v>
      </c>
      <c r="G13" s="19" t="s">
        <v>61</v>
      </c>
      <c r="H13" s="19" t="s">
        <v>62</v>
      </c>
      <c r="I13" s="19" t="s">
        <v>64</v>
      </c>
      <c r="J13" s="19" t="s">
        <v>65</v>
      </c>
      <c r="K13" s="11">
        <v>0.13</v>
      </c>
      <c r="L13" s="11"/>
      <c r="M13" s="32"/>
      <c r="N13" s="33"/>
      <c r="O13" s="12" t="s">
        <v>49</v>
      </c>
      <c r="P13" s="12" t="s">
        <v>37</v>
      </c>
      <c r="Q13" s="36"/>
      <c r="R13" s="44">
        <f t="shared" si="0"/>
        <v>0.13</v>
      </c>
      <c r="S13" s="36"/>
    </row>
    <row r="14" ht="24.9" customHeight="1" spans="1:19">
      <c r="A14" s="11"/>
      <c r="B14" s="11" t="s">
        <v>66</v>
      </c>
      <c r="C14" s="12" t="s">
        <v>51</v>
      </c>
      <c r="D14" s="12" t="s">
        <v>28</v>
      </c>
      <c r="E14" s="12" t="s">
        <v>40</v>
      </c>
      <c r="F14" s="12" t="s">
        <v>40</v>
      </c>
      <c r="G14" s="19" t="s">
        <v>64</v>
      </c>
      <c r="H14" s="19" t="s">
        <v>65</v>
      </c>
      <c r="I14" s="19" t="s">
        <v>67</v>
      </c>
      <c r="J14" s="19" t="s">
        <v>68</v>
      </c>
      <c r="K14" s="11">
        <v>0.062</v>
      </c>
      <c r="L14" s="11"/>
      <c r="M14" s="36"/>
      <c r="N14" s="31" t="s">
        <v>35</v>
      </c>
      <c r="O14" s="12" t="s">
        <v>49</v>
      </c>
      <c r="P14" s="12" t="s">
        <v>37</v>
      </c>
      <c r="Q14" s="36"/>
      <c r="R14" s="44">
        <f t="shared" si="0"/>
        <v>0.062</v>
      </c>
      <c r="S14" s="36"/>
    </row>
    <row r="15" ht="24.75" customHeight="1" spans="1:19">
      <c r="A15" s="21" t="s">
        <v>69</v>
      </c>
      <c r="B15" s="21"/>
      <c r="C15" s="22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ht="30" customHeight="1"/>
    <row r="17" ht="45" customHeight="1"/>
    <row r="18" ht="30" customHeight="1"/>
    <row r="19" ht="30" customHeight="1"/>
    <row r="20" s="5" customFormat="1" ht="24.9" customHeight="1" spans="1:19">
      <c r="A20" s="22"/>
      <c r="B20" s="22"/>
      <c r="C20" s="22"/>
      <c r="D20" s="22"/>
      <c r="E20" s="22"/>
      <c r="F20" s="22"/>
      <c r="G20" s="23"/>
      <c r="H20" s="23"/>
      <c r="I20" s="23"/>
      <c r="J20" s="23"/>
      <c r="K20" s="37"/>
      <c r="L20" s="37"/>
      <c r="M20" s="38"/>
      <c r="N20" s="23"/>
      <c r="O20" s="38"/>
      <c r="P20" s="22"/>
      <c r="Q20" s="22"/>
      <c r="R20" s="46"/>
      <c r="S20" s="22"/>
    </row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48" customHeight="1"/>
    <row r="34" ht="42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44.1" customHeight="1"/>
    <row r="110" ht="20.1" customHeight="1"/>
    <row r="111" ht="20.1" customHeight="1"/>
    <row r="112" ht="20.1" customHeight="1"/>
    <row r="113" ht="20.1" customHeight="1"/>
    <row r="114" ht="20.1" customHeight="1"/>
    <row r="115" ht="20.1" customHeight="1"/>
    <row r="116" ht="20.1" customHeight="1"/>
    <row r="117" ht="20.1" customHeight="1"/>
    <row r="118" ht="20.1" customHeight="1"/>
    <row r="119" ht="20.1" customHeight="1"/>
    <row r="120" ht="20.1" customHeight="1"/>
    <row r="121" ht="20.1" customHeight="1"/>
    <row r="122" ht="20.1" customHeight="1"/>
    <row r="123" ht="20.1" customHeight="1"/>
    <row r="124" ht="20.1" customHeight="1"/>
    <row r="125" ht="20.1" customHeight="1"/>
    <row r="126" ht="20.1" customHeight="1"/>
    <row r="127" ht="20.1" customHeight="1"/>
    <row r="141" ht="20.1" customHeight="1"/>
    <row r="142" ht="20.1" customHeight="1"/>
    <row r="143" ht="20.1" customHeight="1"/>
    <row r="144" ht="20.1" customHeight="1"/>
    <row r="145" ht="20.1" customHeight="1"/>
    <row r="146" ht="20.1" customHeight="1"/>
    <row r="147" ht="20.1" customHeight="1"/>
    <row r="148" ht="20.1" customHeight="1"/>
    <row r="149" ht="20.1" customHeight="1"/>
    <row r="150" ht="20.1" customHeight="1"/>
    <row r="151" ht="20.1" customHeight="1"/>
    <row r="152" ht="20.1" customHeight="1"/>
    <row r="153" ht="20.1" customHeight="1"/>
    <row r="154" ht="20.1" customHeight="1"/>
    <row r="155" ht="20.1" customHeight="1"/>
    <row r="156" ht="20.1" customHeight="1"/>
    <row r="157" ht="20.1" customHeight="1"/>
    <row r="158" ht="20.1" customHeight="1"/>
    <row r="159" ht="20.1" customHeight="1"/>
    <row r="160" ht="20.1" customHeight="1"/>
    <row r="161" ht="20.1" customHeight="1"/>
    <row r="162" ht="20.1" customHeight="1"/>
    <row r="163" ht="20.1" customHeight="1"/>
    <row r="164" ht="20.1" customHeight="1"/>
    <row r="165" ht="20.1" customHeight="1"/>
    <row r="166" ht="20.1" customHeight="1"/>
    <row r="167" ht="20.1" customHeight="1"/>
    <row r="168" ht="20.1" customHeight="1"/>
    <row r="169" ht="20.1" customHeight="1"/>
    <row r="170" ht="20.1" customHeight="1"/>
    <row r="171" ht="20.1" customHeight="1"/>
    <row r="172" ht="20.1" customHeight="1"/>
    <row r="173" ht="20.1" customHeight="1"/>
    <row r="174" ht="20.1" customHeight="1"/>
    <row r="175" ht="20.1" customHeight="1"/>
    <row r="176" ht="20.1" customHeight="1"/>
    <row r="177" ht="20.1" customHeight="1"/>
    <row r="178" ht="20.1" customHeight="1"/>
    <row r="179" ht="20.1" customHeight="1"/>
    <row r="180" ht="20.1" customHeight="1"/>
    <row r="181" ht="20.1" customHeight="1"/>
    <row r="182" ht="20.1" customHeight="1"/>
    <row r="183" ht="20.1" customHeight="1"/>
    <row r="184" ht="20.1" customHeight="1"/>
    <row r="185" ht="20.1" customHeight="1"/>
    <row r="186" ht="20.1" customHeight="1"/>
    <row r="187" ht="20.1" customHeight="1"/>
    <row r="188" ht="20.1" customHeight="1"/>
    <row r="189" ht="20.1" customHeight="1"/>
    <row r="190" ht="20.1" customHeight="1"/>
    <row r="191" ht="20.1" customHeight="1"/>
    <row r="192" ht="20.1" customHeight="1"/>
    <row r="193" ht="20.1" customHeight="1"/>
    <row r="194" ht="20.1" customHeight="1"/>
    <row r="195" ht="20.1" customHeight="1"/>
    <row r="196" ht="20.1" customHeight="1"/>
    <row r="197" ht="20.1" customHeight="1"/>
    <row r="198" ht="20.1" customHeight="1"/>
    <row r="199" ht="20.1" customHeight="1"/>
    <row r="200" ht="20.1" customHeight="1"/>
    <row r="201" ht="20.1" customHeight="1"/>
    <row r="202" ht="32.1" customHeight="1"/>
    <row r="203" ht="39.9" customHeight="1"/>
    <row r="204" ht="20.1" customHeight="1"/>
    <row r="205" ht="33.9" customHeight="1"/>
    <row r="206" ht="39" customHeight="1"/>
    <row r="207" ht="36" customHeight="1"/>
    <row r="208" ht="33" customHeight="1"/>
  </sheetData>
  <mergeCells count="2">
    <mergeCell ref="A1:S1"/>
    <mergeCell ref="A15:S15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 horizontalDpi="96" verticalDpi="9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港河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shihj</dc:creator>
  <cp:lastModifiedBy>弥勒</cp:lastModifiedBy>
  <dcterms:created xsi:type="dcterms:W3CDTF">2017-08-22T09:24:00Z</dcterms:created>
  <cp:lastPrinted>2019-12-10T03:15:00Z</cp:lastPrinted>
  <dcterms:modified xsi:type="dcterms:W3CDTF">2021-09-28T01:30:10Z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5A21F2C2B67140EF9DA451DE6200A5A6</vt:lpwstr>
  </property>
</Properties>
</file>