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核实核算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<sst xmlns="http://schemas.openxmlformats.org/spreadsheetml/2006/main" count="93" uniqueCount="79">
  <si>
    <t>国有企业职教幼教退休教师信息表</t>
  </si>
  <si>
    <t xml:space="preserve">填报人员（签字）：                                                                    </t>
  </si>
  <si>
    <t>工资增长率</t>
  </si>
  <si>
    <t>主要负责人（签字）：</t>
  </si>
  <si>
    <t>是否正确</t>
  </si>
  <si>
    <t>企业（盖章）：</t>
  </si>
  <si>
    <t>企业主管部门或集团公司（盖章）：</t>
  </si>
  <si>
    <t>工龄和教龄是否有区别，计发比例是教龄还是工龄？</t>
  </si>
  <si>
    <t>寿县、凤台标准与市不同</t>
  </si>
  <si>
    <t>教授-副教授-讲师-助教及以下</t>
  </si>
  <si>
    <t>按【78】104号文</t>
  </si>
  <si>
    <t>序号</t>
  </si>
  <si>
    <t>姓名</t>
  </si>
  <si>
    <t>身份证号</t>
  </si>
  <si>
    <t>退休时教育机构名称</t>
  </si>
  <si>
    <t>身份</t>
  </si>
  <si>
    <t>出生年月</t>
  </si>
  <si>
    <t>第一学历</t>
  </si>
  <si>
    <t>第一学历取得时间</t>
  </si>
  <si>
    <t>最高学历</t>
  </si>
  <si>
    <t>最高学历取得时间</t>
  </si>
  <si>
    <t>参加工作时间</t>
  </si>
  <si>
    <t>职称(技术等级)证书、发证单位、取证时间（1）</t>
  </si>
  <si>
    <t>教龄</t>
  </si>
  <si>
    <t>截至06年6月套改年限</t>
  </si>
  <si>
    <t>截至06年6月任职年限</t>
  </si>
  <si>
    <t>06年7月套改岗位和薪级</t>
  </si>
  <si>
    <t>工龄</t>
  </si>
  <si>
    <t>退休时间</t>
  </si>
  <si>
    <t>2014年9月岗位级别</t>
  </si>
  <si>
    <t>2014年9月职务职称对应的退休补贴标准</t>
  </si>
  <si>
    <t>2014年9月工作人员本人的职务职级（技术职称）等对应的退休补贴标准+按照国办发【2015】3号文件规定相应增加的退休费标准</t>
  </si>
  <si>
    <t>老办法退休比例</t>
  </si>
  <si>
    <t>测算金额(初始）</t>
  </si>
  <si>
    <t>张红</t>
  </si>
  <si>
    <t>340421197012280067</t>
  </si>
  <si>
    <t>凤台县金灿粮食购销有限公司幼儿园</t>
  </si>
  <si>
    <t>工人</t>
  </si>
  <si>
    <t>1970年12月</t>
  </si>
  <si>
    <t>中专</t>
  </si>
  <si>
    <t>1991年6月</t>
  </si>
  <si>
    <t>1991年9月</t>
  </si>
  <si>
    <t>1999年12月幼儿园高级教师，凤台县小学教师高级职务评审委员会</t>
  </si>
  <si>
    <t>9年6月</t>
  </si>
  <si>
    <t>16</t>
  </si>
  <si>
    <t>8</t>
  </si>
  <si>
    <t>专技十级</t>
  </si>
  <si>
    <t>31年</t>
  </si>
  <si>
    <t>2022年11月</t>
  </si>
  <si>
    <t>680</t>
  </si>
  <si>
    <t>583</t>
  </si>
  <si>
    <t>1868</t>
  </si>
  <si>
    <t>350</t>
  </si>
  <si>
    <t>85%</t>
  </si>
  <si>
    <t>周芸</t>
  </si>
  <si>
    <t>340421197210240226</t>
  </si>
  <si>
    <t>凤台县水泥厂幼儿园</t>
  </si>
  <si>
    <t>初中</t>
  </si>
  <si>
    <t>1992年12月幼儿园二级教师、凤台县职称评审委员会、1992年12月</t>
  </si>
  <si>
    <t>13年1月</t>
  </si>
  <si>
    <t>15</t>
  </si>
  <si>
    <t>专技十三级</t>
  </si>
  <si>
    <t>30年11月</t>
  </si>
  <si>
    <t>2022年10月</t>
  </si>
  <si>
    <t>550</t>
  </si>
  <si>
    <t>443</t>
  </si>
  <si>
    <t>1624</t>
  </si>
  <si>
    <t>260</t>
  </si>
  <si>
    <t>郑玉伟</t>
  </si>
  <si>
    <t>340421197206240223</t>
  </si>
  <si>
    <t>凤台县化肥厂幼儿园</t>
  </si>
  <si>
    <t>大专</t>
  </si>
  <si>
    <t>1996年12月幼儿园一级教师，凤台县小学教师职称评审委员会</t>
  </si>
  <si>
    <t>26年3月</t>
  </si>
  <si>
    <t>11</t>
  </si>
  <si>
    <t>专技十二级</t>
  </si>
  <si>
    <t>590</t>
  </si>
  <si>
    <t>555</t>
  </si>
  <si>
    <t>1688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</si>
</sst>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8"/>
      <color indexed="8"/>
      <name val="方正小标宋简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8"/>
      <name val="方正小标宋简体"/>
      <family val="0"/>
    </font>
    <font>
      <sz val="12"/>
      <name val="仿宋"/>
      <family val="3"/>
    </font>
    <font>
      <sz val="14"/>
      <name val="宋体"/>
      <family val="0"/>
    </font>
    <font>
      <sz val="22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>
      <alignment vertical="center"/>
      <protection/>
    </xf>
    <xf numFmtId="0" fontId="13" fillId="3" borderId="1">
      <alignment vertical="center"/>
      <protection/>
    </xf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>
      <alignment vertical="center"/>
      <protection/>
    </xf>
    <xf numFmtId="0" fontId="14" fillId="5" borderId="0">
      <alignment vertical="center"/>
      <protection/>
    </xf>
    <xf numFmtId="43" fontId="0" fillId="0" borderId="0" applyFont="0" applyFill="0" applyBorder="0" applyAlignment="0" applyProtection="0"/>
    <xf numFmtId="0" fontId="15" fillId="4" borderId="0">
      <alignment vertical="center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>
      <alignment vertical="center"/>
      <protection/>
    </xf>
    <xf numFmtId="0" fontId="15" fillId="3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22" fillId="0" borderId="3">
      <alignment vertical="center"/>
      <protection/>
    </xf>
    <xf numFmtId="0" fontId="23" fillId="0" borderId="3">
      <alignment vertical="center"/>
      <protection/>
    </xf>
    <xf numFmtId="0" fontId="15" fillId="7" borderId="0">
      <alignment vertical="center"/>
      <protection/>
    </xf>
    <xf numFmtId="0" fontId="18" fillId="0" borderId="4">
      <alignment vertical="center"/>
      <protection/>
    </xf>
    <xf numFmtId="0" fontId="15" fillId="3" borderId="0">
      <alignment vertical="center"/>
      <protection/>
    </xf>
    <xf numFmtId="0" fontId="24" fillId="2" borderId="5">
      <alignment vertical="center"/>
      <protection/>
    </xf>
    <xf numFmtId="0" fontId="25" fillId="2" borderId="1">
      <alignment vertical="center"/>
      <protection/>
    </xf>
    <xf numFmtId="0" fontId="26" fillId="8" borderId="6">
      <alignment vertical="center"/>
      <protection/>
    </xf>
    <xf numFmtId="0" fontId="12" fillId="9" borderId="0">
      <alignment vertical="center"/>
      <protection/>
    </xf>
    <xf numFmtId="0" fontId="15" fillId="10" borderId="0">
      <alignment vertical="center"/>
      <protection/>
    </xf>
    <xf numFmtId="0" fontId="27" fillId="0" borderId="7">
      <alignment vertical="center"/>
      <protection/>
    </xf>
    <xf numFmtId="0" fontId="12" fillId="0" borderId="0">
      <alignment vertical="center"/>
      <protection/>
    </xf>
    <xf numFmtId="0" fontId="28" fillId="0" borderId="8">
      <alignment vertical="center"/>
      <protection/>
    </xf>
    <xf numFmtId="0" fontId="29" fillId="9" borderId="0">
      <alignment vertical="center"/>
      <protection/>
    </xf>
    <xf numFmtId="0" fontId="30" fillId="11" borderId="0">
      <alignment vertical="center"/>
      <protection/>
    </xf>
    <xf numFmtId="0" fontId="12" fillId="12" borderId="0">
      <alignment vertical="center"/>
      <protection/>
    </xf>
    <xf numFmtId="0" fontId="15" fillId="13" borderId="0">
      <alignment vertical="center"/>
      <protection/>
    </xf>
    <xf numFmtId="0" fontId="12" fillId="14" borderId="0">
      <alignment vertical="center"/>
      <protection/>
    </xf>
    <xf numFmtId="0" fontId="12" fillId="12" borderId="0">
      <alignment vertical="center"/>
      <protection/>
    </xf>
    <xf numFmtId="0" fontId="12" fillId="6" borderId="0">
      <alignment vertical="center"/>
      <protection/>
    </xf>
    <xf numFmtId="0" fontId="12" fillId="3" borderId="0">
      <alignment vertical="center"/>
      <protection/>
    </xf>
    <xf numFmtId="0" fontId="15" fillId="8" borderId="0">
      <alignment vertical="center"/>
      <protection/>
    </xf>
    <xf numFmtId="0" fontId="15" fillId="15" borderId="0">
      <alignment vertical="center"/>
      <protection/>
    </xf>
    <xf numFmtId="0" fontId="12" fillId="6" borderId="0">
      <alignment vertical="center"/>
      <protection/>
    </xf>
    <xf numFmtId="0" fontId="12" fillId="11" borderId="0">
      <alignment vertical="center"/>
      <protection/>
    </xf>
    <xf numFmtId="0" fontId="15" fillId="16" borderId="0">
      <alignment vertical="center"/>
      <protection/>
    </xf>
    <xf numFmtId="0" fontId="12" fillId="12" borderId="0">
      <alignment vertical="center"/>
      <protection/>
    </xf>
    <xf numFmtId="0" fontId="15" fillId="17" borderId="0">
      <alignment vertical="center"/>
      <protection/>
    </xf>
    <xf numFmtId="0" fontId="15" fillId="18" borderId="0">
      <alignment vertical="center"/>
      <protection/>
    </xf>
    <xf numFmtId="0" fontId="12" fillId="4" borderId="0">
      <alignment vertical="center"/>
      <protection/>
    </xf>
    <xf numFmtId="0" fontId="15" fillId="4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19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19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19" borderId="0" xfId="0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19" borderId="0" xfId="0" applyNumberFormat="1" applyFont="1" applyFill="1" applyBorder="1" applyAlignment="1" applyProtection="1">
      <alignment vertical="center"/>
      <protection/>
    </xf>
    <xf numFmtId="0" fontId="4" fillId="19" borderId="0" xfId="0" applyNumberFormat="1" applyFont="1" applyFill="1" applyBorder="1" applyAlignment="1" applyProtection="1">
      <alignment horizontal="center" vertical="center"/>
      <protection/>
    </xf>
    <xf numFmtId="0" fontId="0" fillId="19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19" borderId="10" xfId="0" applyNumberFormat="1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49" fontId="31" fillId="19" borderId="10" xfId="0" applyNumberFormat="1" applyFont="1" applyFill="1" applyBorder="1" applyAlignment="1">
      <alignment horizontal="center" vertical="center" wrapText="1"/>
    </xf>
    <xf numFmtId="0" fontId="31" fillId="19" borderId="10" xfId="64" applyNumberFormat="1" applyFont="1" applyFill="1" applyBorder="1" applyAlignment="1" applyProtection="1">
      <alignment horizontal="center" vertical="center" wrapText="1"/>
      <protection/>
    </xf>
    <xf numFmtId="57" fontId="31" fillId="19" borderId="10" xfId="0" applyNumberFormat="1" applyFont="1" applyFill="1" applyBorder="1" applyAlignment="1">
      <alignment horizontal="center" vertical="center" wrapText="1"/>
    </xf>
    <xf numFmtId="0" fontId="31" fillId="19" borderId="10" xfId="64" applyFont="1" applyFill="1" applyBorder="1" applyAlignment="1">
      <alignment horizontal="center" vertical="center" wrapText="1"/>
      <protection/>
    </xf>
    <xf numFmtId="49" fontId="31" fillId="19" borderId="10" xfId="64" applyNumberFormat="1" applyFont="1" applyFill="1" applyBorder="1" applyAlignment="1">
      <alignment horizontal="center" vertical="center" wrapText="1"/>
      <protection/>
    </xf>
    <xf numFmtId="57" fontId="31" fillId="19" borderId="10" xfId="64" applyNumberFormat="1" applyFont="1" applyFill="1" applyBorder="1" applyAlignment="1" applyProtection="1">
      <alignment horizontal="center" vertical="center" wrapText="1"/>
      <protection/>
    </xf>
    <xf numFmtId="49" fontId="0" fillId="19" borderId="0" xfId="0" applyNumberFormat="1" applyFont="1" applyFill="1" applyBorder="1" applyAlignment="1" applyProtection="1">
      <alignment horizontal="center" vertical="center"/>
      <protection/>
    </xf>
    <xf numFmtId="57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57" fontId="32" fillId="19" borderId="10" xfId="64" applyNumberFormat="1" applyFont="1" applyFill="1" applyBorder="1" applyAlignment="1" applyProtection="1">
      <alignment horizontal="center" vertical="center" wrapText="1"/>
      <protection/>
    </xf>
    <xf numFmtId="0" fontId="32" fillId="19" borderId="10" xfId="64" applyNumberFormat="1" applyFont="1" applyFill="1" applyBorder="1" applyAlignment="1" applyProtection="1">
      <alignment horizontal="center" vertical="center" wrapText="1"/>
      <protection/>
    </xf>
    <xf numFmtId="49" fontId="31" fillId="19" borderId="10" xfId="64" applyNumberFormat="1" applyFont="1" applyFill="1" applyBorder="1" applyAlignment="1" applyProtection="1">
      <alignment horizontal="center" vertical="center" wrapText="1"/>
      <protection/>
    </xf>
    <xf numFmtId="0" fontId="3" fillId="2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57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19" borderId="10" xfId="0" applyNumberFormat="1" applyFont="1" applyFill="1" applyBorder="1" applyAlignment="1" applyProtection="1">
      <alignment horizontal="center" vertical="center" wrapText="1"/>
      <protection/>
    </xf>
    <xf numFmtId="49" fontId="8" fillId="19" borderId="10" xfId="0" applyNumberFormat="1" applyFont="1" applyFill="1" applyBorder="1" applyAlignment="1" applyProtection="1">
      <alignment horizontal="center" vertical="center" wrapText="1"/>
      <protection/>
    </xf>
    <xf numFmtId="49" fontId="31" fillId="0" borderId="10" xfId="64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57" fontId="31" fillId="0" borderId="10" xfId="64" applyNumberFormat="1" applyFont="1" applyFill="1" applyBorder="1" applyAlignment="1" applyProtection="1">
      <alignment horizontal="center" vertical="center" wrapText="1"/>
      <protection/>
    </xf>
    <xf numFmtId="178" fontId="9" fillId="19" borderId="0" xfId="0" applyNumberFormat="1" applyFont="1" applyFill="1" applyBorder="1" applyAlignment="1" applyProtection="1">
      <alignment vertical="center"/>
      <protection/>
    </xf>
    <xf numFmtId="0" fontId="10" fillId="19" borderId="10" xfId="0" applyNumberFormat="1" applyFont="1" applyFill="1" applyBorder="1" applyAlignment="1" applyProtection="1">
      <alignment horizontal="center" vertical="center"/>
      <protection/>
    </xf>
    <xf numFmtId="0" fontId="0" fillId="19" borderId="10" xfId="0" applyNumberFormat="1" applyFont="1" applyFill="1" applyBorder="1" applyAlignment="1" applyProtection="1">
      <alignment horizontal="center" vertical="center"/>
      <protection/>
    </xf>
    <xf numFmtId="0" fontId="0" fillId="19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4" applyNumberFormat="1" applyFont="1" applyFill="1" applyBorder="1" applyAlignment="1" applyProtection="1">
      <alignment horizontal="left" vertical="center" wrapText="1"/>
      <protection/>
    </xf>
    <xf numFmtId="178" fontId="2" fillId="19" borderId="10" xfId="0" applyNumberFormat="1" applyFont="1" applyFill="1" applyBorder="1" applyAlignment="1" applyProtection="1">
      <alignment vertical="center" wrapText="1"/>
      <protection/>
    </xf>
    <xf numFmtId="0" fontId="2" fillId="19" borderId="10" xfId="0" applyNumberFormat="1" applyFont="1" applyFill="1" applyBorder="1" applyAlignment="1" applyProtection="1">
      <alignment vertical="center" wrapText="1"/>
      <protection/>
    </xf>
    <xf numFmtId="178" fontId="0" fillId="19" borderId="13" xfId="0" applyNumberFormat="1" applyFont="1" applyFill="1" applyBorder="1" applyAlignment="1" applyProtection="1">
      <alignment horizontal="center" vertical="center" wrapText="1"/>
      <protection/>
    </xf>
    <xf numFmtId="0" fontId="0" fillId="19" borderId="10" xfId="0" applyNumberFormat="1" applyFont="1" applyFill="1" applyBorder="1" applyAlignment="1" applyProtection="1">
      <alignment horizontal="center" vertical="center" wrapText="1"/>
      <protection/>
    </xf>
    <xf numFmtId="9" fontId="0" fillId="19" borderId="10" xfId="0" applyNumberFormat="1" applyFont="1" applyFill="1" applyBorder="1" applyAlignment="1" applyProtection="1">
      <alignment vertical="center" wrapText="1"/>
      <protection/>
    </xf>
    <xf numFmtId="10" fontId="0" fillId="19" borderId="10" xfId="0" applyNumberFormat="1" applyFont="1" applyFill="1" applyBorder="1" applyAlignment="1" applyProtection="1">
      <alignment vertical="center" wrapText="1"/>
      <protection/>
    </xf>
    <xf numFmtId="0" fontId="11" fillId="19" borderId="0" xfId="0" applyFont="1" applyFill="1" applyAlignment="1">
      <alignment vertical="center"/>
    </xf>
    <xf numFmtId="10" fontId="0" fillId="19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="70" zoomScaleNormal="70" zoomScaleSheetLayoutView="100" workbookViewId="0" topLeftCell="C1">
      <selection activeCell="AA22" sqref="AA22"/>
    </sheetView>
  </sheetViews>
  <sheetFormatPr defaultColWidth="9.00390625" defaultRowHeight="14.25" customHeight="1"/>
  <cols>
    <col min="1" max="1" width="3.75390625" style="5" customWidth="1"/>
    <col min="2" max="2" width="6.125" style="5" customWidth="1"/>
    <col min="3" max="3" width="10.50390625" style="0" customWidth="1"/>
    <col min="4" max="4" width="5.00390625" style="0" customWidth="1"/>
    <col min="5" max="5" width="6.625" style="5" customWidth="1"/>
    <col min="6" max="6" width="11.75390625" style="5" customWidth="1"/>
    <col min="7" max="7" width="5.75390625" style="5" customWidth="1"/>
    <col min="8" max="8" width="9.625" style="5" customWidth="1"/>
    <col min="9" max="9" width="4.875" style="5" customWidth="1"/>
    <col min="10" max="10" width="10.375" style="5" customWidth="1"/>
    <col min="11" max="11" width="11.75390625" style="5" customWidth="1"/>
    <col min="12" max="12" width="11.75390625" style="6" customWidth="1"/>
    <col min="13" max="13" width="4.625" style="7" customWidth="1"/>
    <col min="14" max="14" width="4.875" style="7" customWidth="1"/>
    <col min="15" max="15" width="4.125" style="7" customWidth="1"/>
    <col min="16" max="16" width="5.75390625" style="7" customWidth="1"/>
    <col min="17" max="17" width="5.00390625" style="7" customWidth="1"/>
    <col min="18" max="18" width="4.625" style="7" customWidth="1"/>
    <col min="19" max="19" width="11.125" style="5" customWidth="1"/>
    <col min="20" max="20" width="5.125" style="5" customWidth="1"/>
    <col min="21" max="21" width="5.00390625" style="5" customWidth="1"/>
    <col min="22" max="23" width="5.75390625" style="5" customWidth="1"/>
    <col min="24" max="24" width="6.625" style="5" customWidth="1"/>
    <col min="25" max="25" width="8.625" style="5" customWidth="1"/>
    <col min="26" max="26" width="5.875" style="5" customWidth="1"/>
    <col min="27" max="27" width="8.75390625" style="8" customWidth="1"/>
    <col min="28" max="28" width="6.125" style="8" customWidth="1"/>
    <col min="29" max="29" width="6.75390625" style="8" customWidth="1"/>
    <col min="30" max="30" width="5.875" style="8" customWidth="1"/>
    <col min="31" max="31" width="6.375" style="8" customWidth="1"/>
    <col min="32" max="32" width="6.125" style="8" customWidth="1"/>
    <col min="33" max="33" width="7.00390625" style="8" customWidth="1"/>
    <col min="34" max="35" width="6.125" style="8" customWidth="1"/>
  </cols>
  <sheetData>
    <row r="1" spans="1:26" ht="7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30"/>
      <c r="T1" s="9"/>
      <c r="U1" s="9"/>
      <c r="V1" s="9"/>
      <c r="W1" s="9"/>
      <c r="X1" s="31"/>
      <c r="Y1" s="9"/>
      <c r="Z1" s="9"/>
    </row>
    <row r="2" spans="1:35" s="1" customFormat="1" ht="33.75" customHeight="1">
      <c r="A2" s="10" t="s">
        <v>1</v>
      </c>
      <c r="B2" s="10"/>
      <c r="C2" s="10"/>
      <c r="D2" s="10"/>
      <c r="E2" s="11"/>
      <c r="F2" s="12"/>
      <c r="G2" s="12"/>
      <c r="H2" s="12"/>
      <c r="I2" s="12"/>
      <c r="J2" s="12"/>
      <c r="K2" s="12"/>
      <c r="L2" s="3"/>
      <c r="M2" s="23"/>
      <c r="N2" s="23"/>
      <c r="O2" s="23"/>
      <c r="P2" s="23"/>
      <c r="Q2" s="23"/>
      <c r="R2" s="23"/>
      <c r="S2" s="12"/>
      <c r="T2" s="12"/>
      <c r="U2" s="12"/>
      <c r="V2" s="12"/>
      <c r="W2" s="12"/>
      <c r="X2" s="12"/>
      <c r="Y2" s="12"/>
      <c r="Z2" s="12"/>
      <c r="AA2" s="41"/>
      <c r="AB2" s="42" t="s">
        <v>2</v>
      </c>
      <c r="AC2" s="43"/>
      <c r="AD2" s="43"/>
      <c r="AE2" s="43"/>
      <c r="AF2" s="43"/>
      <c r="AG2" s="43"/>
      <c r="AH2" s="43"/>
      <c r="AI2" s="43"/>
    </row>
    <row r="3" spans="1:35" s="1" customFormat="1" ht="33.75" customHeight="1">
      <c r="A3" s="10" t="s">
        <v>3</v>
      </c>
      <c r="B3" s="10"/>
      <c r="C3" s="10"/>
      <c r="D3" s="10"/>
      <c r="E3" s="11"/>
      <c r="F3" s="12"/>
      <c r="G3" s="12"/>
      <c r="H3" s="12"/>
      <c r="I3" s="12"/>
      <c r="J3" s="12"/>
      <c r="K3" s="12"/>
      <c r="L3" s="3"/>
      <c r="M3" s="23"/>
      <c r="N3" s="23"/>
      <c r="O3" s="23"/>
      <c r="P3" s="23"/>
      <c r="Q3" s="23"/>
      <c r="R3" s="23"/>
      <c r="S3" s="12"/>
      <c r="T3" s="12"/>
      <c r="U3" s="12"/>
      <c r="V3" s="12"/>
      <c r="W3" s="12"/>
      <c r="X3" s="12"/>
      <c r="Y3" s="12"/>
      <c r="Z3" s="12" t="s">
        <v>4</v>
      </c>
      <c r="AA3" s="41"/>
      <c r="AB3" s="43"/>
      <c r="AC3" s="43"/>
      <c r="AD3" s="43"/>
      <c r="AE3" s="43"/>
      <c r="AF3" s="43"/>
      <c r="AG3" s="43"/>
      <c r="AH3" s="43"/>
      <c r="AI3" s="43"/>
    </row>
    <row r="4" spans="1:35" s="1" customFormat="1" ht="81" customHeight="1">
      <c r="A4" s="10" t="s">
        <v>5</v>
      </c>
      <c r="B4" s="10"/>
      <c r="C4" s="10"/>
      <c r="D4" s="10" t="s">
        <v>6</v>
      </c>
      <c r="E4" s="11"/>
      <c r="F4" s="11"/>
      <c r="G4" s="12"/>
      <c r="H4" s="12"/>
      <c r="I4" s="12"/>
      <c r="J4" s="12"/>
      <c r="K4" s="12"/>
      <c r="L4" s="3"/>
      <c r="M4" s="23"/>
      <c r="N4" s="23"/>
      <c r="O4" s="23"/>
      <c r="P4" s="23"/>
      <c r="Q4" s="23"/>
      <c r="R4" s="23" t="s">
        <v>7</v>
      </c>
      <c r="S4" s="12"/>
      <c r="T4" s="12"/>
      <c r="U4" s="12"/>
      <c r="V4" s="12" t="s">
        <v>8</v>
      </c>
      <c r="W4" s="12"/>
      <c r="X4" s="12"/>
      <c r="Y4" s="44" t="s">
        <v>9</v>
      </c>
      <c r="Z4" s="44" t="s">
        <v>10</v>
      </c>
      <c r="AA4" s="41"/>
      <c r="AB4" s="43"/>
      <c r="AC4" s="43"/>
      <c r="AD4" s="43"/>
      <c r="AE4" s="43"/>
      <c r="AF4" s="43"/>
      <c r="AG4" s="43"/>
      <c r="AH4" s="43"/>
      <c r="AI4" s="43"/>
    </row>
    <row r="5" spans="1:35" s="2" customFormat="1" ht="303" customHeight="1">
      <c r="A5" s="13" t="s">
        <v>11</v>
      </c>
      <c r="B5" s="14" t="s">
        <v>12</v>
      </c>
      <c r="C5" s="14" t="s">
        <v>13</v>
      </c>
      <c r="D5" s="14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24" t="s">
        <v>22</v>
      </c>
      <c r="M5" s="25" t="s">
        <v>23</v>
      </c>
      <c r="N5" s="25" t="s">
        <v>24</v>
      </c>
      <c r="O5" s="25" t="s">
        <v>25</v>
      </c>
      <c r="P5" s="26" t="s">
        <v>26</v>
      </c>
      <c r="Q5" s="32"/>
      <c r="R5" s="32" t="s">
        <v>27</v>
      </c>
      <c r="S5" s="13" t="s">
        <v>28</v>
      </c>
      <c r="T5" s="33" t="s">
        <v>29</v>
      </c>
      <c r="U5" s="33"/>
      <c r="V5" s="33" t="s">
        <v>29</v>
      </c>
      <c r="W5" s="33"/>
      <c r="X5" s="34" t="s">
        <v>30</v>
      </c>
      <c r="Y5" s="45" t="s">
        <v>31</v>
      </c>
      <c r="Z5" s="26" t="s">
        <v>32</v>
      </c>
      <c r="AA5" s="46" t="s">
        <v>33</v>
      </c>
      <c r="AB5" s="47">
        <v>2014</v>
      </c>
      <c r="AC5" s="47">
        <v>2015</v>
      </c>
      <c r="AD5" s="47">
        <v>2016</v>
      </c>
      <c r="AE5" s="47">
        <v>2017</v>
      </c>
      <c r="AF5" s="47">
        <v>2018</v>
      </c>
      <c r="AG5" s="47">
        <v>2019</v>
      </c>
      <c r="AH5" s="47">
        <v>2020</v>
      </c>
      <c r="AI5" s="47">
        <v>2021</v>
      </c>
    </row>
    <row r="6" spans="1:35" s="3" customFormat="1" ht="135" customHeight="1">
      <c r="A6" s="15">
        <v>1</v>
      </c>
      <c r="B6" s="16" t="s">
        <v>34</v>
      </c>
      <c r="C6" s="17" t="s">
        <v>35</v>
      </c>
      <c r="D6" s="17" t="s">
        <v>36</v>
      </c>
      <c r="E6" s="18" t="s">
        <v>37</v>
      </c>
      <c r="F6" s="19" t="s">
        <v>38</v>
      </c>
      <c r="G6" s="15" t="s">
        <v>39</v>
      </c>
      <c r="H6" s="19" t="s">
        <v>40</v>
      </c>
      <c r="I6" s="15"/>
      <c r="J6" s="19"/>
      <c r="K6" s="19" t="s">
        <v>41</v>
      </c>
      <c r="L6" s="15" t="s">
        <v>42</v>
      </c>
      <c r="M6" s="17" t="s">
        <v>43</v>
      </c>
      <c r="N6" s="17" t="s">
        <v>44</v>
      </c>
      <c r="O6" s="17" t="s">
        <v>45</v>
      </c>
      <c r="P6" s="17" t="s">
        <v>46</v>
      </c>
      <c r="Q6" s="15">
        <v>18</v>
      </c>
      <c r="R6" s="15" t="s">
        <v>47</v>
      </c>
      <c r="S6" s="17" t="s">
        <v>48</v>
      </c>
      <c r="T6" s="17" t="s">
        <v>46</v>
      </c>
      <c r="U6" s="35">
        <f>Q6+8</f>
        <v>26</v>
      </c>
      <c r="V6" s="36" t="s">
        <v>49</v>
      </c>
      <c r="W6" s="36" t="s">
        <v>50</v>
      </c>
      <c r="X6" s="36" t="s">
        <v>51</v>
      </c>
      <c r="Y6" s="36" t="s">
        <v>52</v>
      </c>
      <c r="Z6" s="36" t="s">
        <v>53</v>
      </c>
      <c r="AA6" s="48">
        <f>((V6+W6)*Z6+X6+Y6)*(1+AB6)*(1+AC6)*(1+AD6)*(1+AE6)*(1+AF6)*(1+AG6)*(1+AH6)*(1+AI6)</f>
        <v>4177.69046094886</v>
      </c>
      <c r="AB6" s="49">
        <v>0</v>
      </c>
      <c r="AC6" s="50">
        <v>0.06</v>
      </c>
      <c r="AD6" s="51">
        <v>0.045</v>
      </c>
      <c r="AE6" s="50">
        <v>0.03</v>
      </c>
      <c r="AF6" s="50">
        <v>0.03</v>
      </c>
      <c r="AG6" s="53">
        <v>0.028999999999999998</v>
      </c>
      <c r="AH6" s="53">
        <v>0.025</v>
      </c>
      <c r="AI6" s="53">
        <v>0.024</v>
      </c>
    </row>
    <row r="7" spans="1:35" s="4" customFormat="1" ht="129" customHeight="1">
      <c r="A7" s="15">
        <v>2</v>
      </c>
      <c r="B7" s="20" t="s">
        <v>54</v>
      </c>
      <c r="C7" s="21" t="s">
        <v>55</v>
      </c>
      <c r="D7" s="21" t="s">
        <v>56</v>
      </c>
      <c r="E7" s="18" t="s">
        <v>37</v>
      </c>
      <c r="F7" s="22">
        <v>26573</v>
      </c>
      <c r="G7" s="18" t="s">
        <v>57</v>
      </c>
      <c r="H7" s="22">
        <v>32325</v>
      </c>
      <c r="I7" s="18" t="s">
        <v>39</v>
      </c>
      <c r="J7" s="22">
        <v>33390</v>
      </c>
      <c r="K7" s="27">
        <v>33573</v>
      </c>
      <c r="L7" s="28" t="s">
        <v>58</v>
      </c>
      <c r="M7" s="29" t="s">
        <v>59</v>
      </c>
      <c r="N7" s="29" t="s">
        <v>44</v>
      </c>
      <c r="O7" s="29" t="s">
        <v>60</v>
      </c>
      <c r="P7" s="29" t="s">
        <v>61</v>
      </c>
      <c r="Q7" s="18">
        <v>13</v>
      </c>
      <c r="R7" s="29" t="s">
        <v>62</v>
      </c>
      <c r="S7" s="37" t="s">
        <v>63</v>
      </c>
      <c r="T7" s="29" t="s">
        <v>61</v>
      </c>
      <c r="U7" s="38">
        <f>Q7+8</f>
        <v>21</v>
      </c>
      <c r="V7" s="39" t="s">
        <v>64</v>
      </c>
      <c r="W7" s="39" t="s">
        <v>65</v>
      </c>
      <c r="X7" s="39" t="s">
        <v>66</v>
      </c>
      <c r="Y7" s="39" t="s">
        <v>67</v>
      </c>
      <c r="Z7" s="39" t="s">
        <v>53</v>
      </c>
      <c r="AA7" s="48">
        <f>((V7+W7)*Z7+X7+Y7)*(1+AB7)*(1+AC7)*(1+AD7)*(1+AE7)*(1+AF7)*(1+AG7)*(1+AH7)*(1+AI7)</f>
        <v>3462.4868107704683</v>
      </c>
      <c r="AB7" s="49">
        <v>0</v>
      </c>
      <c r="AC7" s="50">
        <v>0.06</v>
      </c>
      <c r="AD7" s="51">
        <v>0.045</v>
      </c>
      <c r="AE7" s="50">
        <v>0.03</v>
      </c>
      <c r="AF7" s="50">
        <v>0.03</v>
      </c>
      <c r="AG7" s="53">
        <v>0.028999999999999998</v>
      </c>
      <c r="AH7" s="53">
        <v>0.025</v>
      </c>
      <c r="AI7" s="53">
        <v>0.024</v>
      </c>
    </row>
    <row r="8" spans="1:35" s="4" customFormat="1" ht="109.5" customHeight="1">
      <c r="A8" s="15">
        <v>3</v>
      </c>
      <c r="B8" s="20" t="s">
        <v>68</v>
      </c>
      <c r="C8" s="21" t="s">
        <v>69</v>
      </c>
      <c r="D8" s="21" t="s">
        <v>70</v>
      </c>
      <c r="E8" s="18" t="s">
        <v>37</v>
      </c>
      <c r="F8" s="22">
        <v>26451</v>
      </c>
      <c r="G8" s="18" t="s">
        <v>39</v>
      </c>
      <c r="H8" s="22">
        <v>33390</v>
      </c>
      <c r="I8" s="18" t="s">
        <v>71</v>
      </c>
      <c r="J8" s="22">
        <v>44562</v>
      </c>
      <c r="K8" s="27">
        <v>33543</v>
      </c>
      <c r="L8" s="27" t="s">
        <v>72</v>
      </c>
      <c r="M8" s="29" t="s">
        <v>73</v>
      </c>
      <c r="N8" s="29" t="s">
        <v>44</v>
      </c>
      <c r="O8" s="29" t="s">
        <v>74</v>
      </c>
      <c r="P8" s="17" t="s">
        <v>75</v>
      </c>
      <c r="Q8" s="18">
        <v>17</v>
      </c>
      <c r="R8" s="29" t="s">
        <v>62</v>
      </c>
      <c r="S8" s="40">
        <v>44713</v>
      </c>
      <c r="T8" s="17" t="s">
        <v>75</v>
      </c>
      <c r="U8" s="38">
        <f>Q8+8</f>
        <v>25</v>
      </c>
      <c r="V8" s="39" t="s">
        <v>76</v>
      </c>
      <c r="W8" s="39" t="s">
        <v>77</v>
      </c>
      <c r="X8" s="39" t="s">
        <v>78</v>
      </c>
      <c r="Y8" s="39" t="s">
        <v>67</v>
      </c>
      <c r="Z8" s="39" t="s">
        <v>53</v>
      </c>
      <c r="AA8" s="48">
        <f>((V8+W8)*Z8+X8+Y8)*(1+AB8)*(1+AC8)*(1+AD8)*(1+AE8)*(1+AF8)*(1+AG8)*(1+AH8)*(1+AI8)</f>
        <v>3707.6994908316315</v>
      </c>
      <c r="AB8" s="49">
        <v>0</v>
      </c>
      <c r="AC8" s="50">
        <v>0.06</v>
      </c>
      <c r="AD8" s="51">
        <v>0.045</v>
      </c>
      <c r="AE8" s="50">
        <v>0.03</v>
      </c>
      <c r="AF8" s="50">
        <v>0.03</v>
      </c>
      <c r="AG8" s="53">
        <v>0.028999999999999998</v>
      </c>
      <c r="AH8" s="53">
        <v>0.025</v>
      </c>
      <c r="AI8" s="53">
        <v>0.024</v>
      </c>
    </row>
    <row r="9" spans="28:33" ht="14.25" customHeight="1">
      <c r="AB9" s="52"/>
      <c r="AC9" s="52"/>
      <c r="AD9" s="52"/>
      <c r="AE9" s="52"/>
      <c r="AF9" s="52"/>
      <c r="AG9" s="52"/>
    </row>
    <row r="10" spans="28:33" ht="14.25" customHeight="1">
      <c r="AB10" s="52"/>
      <c r="AC10" s="52"/>
      <c r="AD10" s="52"/>
      <c r="AE10" s="52"/>
      <c r="AF10" s="52"/>
      <c r="AG10" s="52"/>
    </row>
    <row r="11" spans="28:33" ht="14.25" customHeight="1">
      <c r="AB11" s="52"/>
      <c r="AC11" s="52"/>
      <c r="AD11" s="52"/>
      <c r="AE11" s="52"/>
      <c r="AF11" s="52"/>
      <c r="AG11" s="52"/>
    </row>
    <row r="12" spans="28:33" ht="14.25" customHeight="1">
      <c r="AB12" s="52"/>
      <c r="AC12" s="52"/>
      <c r="AD12" s="52"/>
      <c r="AE12" s="52"/>
      <c r="AF12" s="52"/>
      <c r="AG12" s="52"/>
    </row>
    <row r="13" spans="28:33" ht="14.25" customHeight="1">
      <c r="AB13" s="52"/>
      <c r="AC13" s="52"/>
      <c r="AD13" s="52"/>
      <c r="AE13" s="52"/>
      <c r="AF13" s="52"/>
      <c r="AG13" s="52"/>
    </row>
    <row r="14" spans="28:33" ht="14.25" customHeight="1">
      <c r="AB14" s="52"/>
      <c r="AC14" s="52"/>
      <c r="AD14" s="52"/>
      <c r="AE14" s="52"/>
      <c r="AF14" s="52"/>
      <c r="AG14" s="52"/>
    </row>
    <row r="15" spans="28:33" ht="14.25" customHeight="1">
      <c r="AB15" s="52"/>
      <c r="AC15" s="52"/>
      <c r="AD15" s="52"/>
      <c r="AE15" s="52"/>
      <c r="AF15" s="52"/>
      <c r="AG15" s="52"/>
    </row>
    <row r="16" spans="28:33" ht="14.25" customHeight="1">
      <c r="AB16" s="52"/>
      <c r="AC16" s="52"/>
      <c r="AD16" s="52"/>
      <c r="AE16" s="52"/>
      <c r="AF16" s="52"/>
      <c r="AG16" s="52"/>
    </row>
    <row r="17" spans="28:33" ht="14.25" customHeight="1">
      <c r="AB17" s="52"/>
      <c r="AC17" s="52"/>
      <c r="AD17" s="52"/>
      <c r="AE17" s="52"/>
      <c r="AF17" s="52"/>
      <c r="AG17" s="52"/>
    </row>
    <row r="18" spans="28:33" ht="14.25" customHeight="1">
      <c r="AB18" s="52"/>
      <c r="AC18" s="52"/>
      <c r="AD18" s="52"/>
      <c r="AE18" s="52"/>
      <c r="AF18" s="52"/>
      <c r="AG18" s="52"/>
    </row>
    <row r="19" spans="28:33" ht="14.25" customHeight="1">
      <c r="AB19" s="52"/>
      <c r="AC19" s="52"/>
      <c r="AD19" s="52"/>
      <c r="AE19" s="52"/>
      <c r="AF19" s="52"/>
      <c r="AG19" s="52"/>
    </row>
    <row r="20" spans="28:33" ht="14.25" customHeight="1">
      <c r="AB20" s="52"/>
      <c r="AC20" s="52"/>
      <c r="AD20" s="52"/>
      <c r="AE20" s="52"/>
      <c r="AF20" s="52"/>
      <c r="AG20" s="52"/>
    </row>
    <row r="21" spans="28:33" ht="14.25" customHeight="1">
      <c r="AB21" s="52"/>
      <c r="AC21" s="52"/>
      <c r="AD21" s="52"/>
      <c r="AE21" s="52"/>
      <c r="AF21" s="52"/>
      <c r="AG21" s="52"/>
    </row>
    <row r="22" spans="28:33" ht="14.25" customHeight="1">
      <c r="AB22" s="52"/>
      <c r="AC22" s="52"/>
      <c r="AD22" s="52"/>
      <c r="AE22" s="52"/>
      <c r="AF22" s="52"/>
      <c r="AG22" s="52"/>
    </row>
    <row r="23" spans="28:33" ht="14.25" customHeight="1">
      <c r="AB23" s="52"/>
      <c r="AC23" s="52"/>
      <c r="AD23" s="52"/>
      <c r="AE23" s="52"/>
      <c r="AF23" s="52"/>
      <c r="AG23" s="52"/>
    </row>
    <row r="24" spans="28:33" ht="14.25" customHeight="1">
      <c r="AB24" s="52"/>
      <c r="AC24" s="52"/>
      <c r="AD24" s="52"/>
      <c r="AE24" s="52"/>
      <c r="AF24" s="52"/>
      <c r="AG24" s="52"/>
    </row>
    <row r="25" spans="28:33" ht="14.25" customHeight="1">
      <c r="AB25" s="52"/>
      <c r="AC25" s="52"/>
      <c r="AD25" s="52"/>
      <c r="AE25" s="52"/>
      <c r="AF25" s="52"/>
      <c r="AG25" s="52"/>
    </row>
    <row r="26" spans="28:33" ht="14.25" customHeight="1">
      <c r="AB26" s="52"/>
      <c r="AC26" s="52"/>
      <c r="AD26" s="52"/>
      <c r="AE26" s="52"/>
      <c r="AF26" s="52"/>
      <c r="AG26" s="52"/>
    </row>
    <row r="27" spans="28:33" ht="14.25" customHeight="1">
      <c r="AB27" s="52"/>
      <c r="AC27" s="52"/>
      <c r="AD27" s="52"/>
      <c r="AE27" s="52"/>
      <c r="AF27" s="52"/>
      <c r="AG27" s="52"/>
    </row>
    <row r="28" spans="28:33" ht="14.25" customHeight="1">
      <c r="AB28" s="52"/>
      <c r="AC28" s="52"/>
      <c r="AD28" s="52"/>
      <c r="AE28" s="52"/>
      <c r="AF28" s="52"/>
      <c r="AG28" s="52"/>
    </row>
    <row r="29" spans="28:33" ht="14.25" customHeight="1">
      <c r="AB29" s="52"/>
      <c r="AC29" s="52"/>
      <c r="AD29" s="52"/>
      <c r="AE29" s="52"/>
      <c r="AF29" s="52"/>
      <c r="AG29" s="52"/>
    </row>
    <row r="30" spans="28:33" ht="14.25" customHeight="1">
      <c r="AB30" s="52"/>
      <c r="AC30" s="52"/>
      <c r="AD30" s="52"/>
      <c r="AE30" s="52"/>
      <c r="AF30" s="52"/>
      <c r="AG30" s="52"/>
    </row>
    <row r="31" spans="28:33" ht="14.25" customHeight="1">
      <c r="AB31" s="52"/>
      <c r="AC31" s="52"/>
      <c r="AD31" s="52"/>
      <c r="AE31" s="52"/>
      <c r="AF31" s="52"/>
      <c r="AG31" s="52"/>
    </row>
    <row r="32" spans="28:33" ht="14.25" customHeight="1">
      <c r="AB32" s="52"/>
      <c r="AC32" s="52"/>
      <c r="AD32" s="52"/>
      <c r="AE32" s="52"/>
      <c r="AF32" s="52"/>
      <c r="AG32" s="52"/>
    </row>
  </sheetData>
  <sheetProtection/>
  <mergeCells count="9">
    <mergeCell ref="A1:Z1"/>
    <mergeCell ref="A2:C2"/>
    <mergeCell ref="A3:C3"/>
    <mergeCell ref="A4:C4"/>
    <mergeCell ref="D4:F4"/>
    <mergeCell ref="P5:Q5"/>
    <mergeCell ref="T5:U5"/>
    <mergeCell ref="V5:W5"/>
    <mergeCell ref="AB2:AI4"/>
  </mergeCells>
  <printOptions/>
  <pageMargins left="0.7513888888888889" right="0.7513888888888889" top="1" bottom="1" header="0.5118055555555555" footer="0.5118055555555555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111111111111111" footer="0.511111111111111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</cp:lastModifiedBy>
  <dcterms:created xsi:type="dcterms:W3CDTF">2020-07-12T08:30:02Z</dcterms:created>
  <dcterms:modified xsi:type="dcterms:W3CDTF">2023-05-11T01:14:18Z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8F45F99A941E477CAFD77761E5D3C7A4_13</vt:lpwstr>
  </property>
</Properties>
</file>