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695" windowHeight="12630"/>
  </bookViews>
  <sheets>
    <sheet name="Sheet3" sheetId="3" r:id="rId1"/>
  </sheets>
  <calcPr calcId="114210"/>
</workbook>
</file>

<file path=xl/calcChain.xml><?xml version="1.0" encoding="utf-8"?>
<calcChain xmlns="http://schemas.openxmlformats.org/spreadsheetml/2006/main">
  <c r="H19" i="3"/>
  <c r="K18"/>
  <c r="L18"/>
  <c r="G19"/>
  <c r="K17"/>
  <c r="L17"/>
  <c r="H20"/>
  <c r="G20"/>
  <c r="L20"/>
  <c r="K6"/>
  <c r="K7"/>
  <c r="K8"/>
  <c r="K9"/>
  <c r="K10"/>
  <c r="K11"/>
  <c r="K12"/>
  <c r="K13"/>
  <c r="K14"/>
  <c r="K15"/>
  <c r="K16"/>
  <c r="K20"/>
  <c r="J20"/>
  <c r="J19"/>
  <c r="L19"/>
  <c r="K19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<sst xmlns="http://schemas.openxmlformats.org/spreadsheetml/2006/main" count="77" uniqueCount="48">
  <si>
    <t>单位：元</t>
  </si>
  <si>
    <t>序号</t>
  </si>
  <si>
    <t>项目名称</t>
  </si>
  <si>
    <t>建设内容</t>
  </si>
  <si>
    <t>资金下达年度</t>
  </si>
  <si>
    <t>到款时间</t>
  </si>
  <si>
    <t>文件依据</t>
  </si>
  <si>
    <t>县扶贫办拨入数</t>
  </si>
  <si>
    <t>支出数</t>
  </si>
  <si>
    <t>出款时间</t>
  </si>
  <si>
    <t>挂入应付款</t>
  </si>
  <si>
    <t>结余</t>
  </si>
  <si>
    <t>支出率</t>
  </si>
  <si>
    <t xml:space="preserve">  </t>
  </si>
  <si>
    <t>补发贫困户在校学生2016年未享受教育资助</t>
  </si>
  <si>
    <t>2017.6.5</t>
  </si>
  <si>
    <t>凤扶组[2017}11号</t>
  </si>
  <si>
    <t>产业到户直补项目</t>
  </si>
  <si>
    <t>2017.9.11</t>
  </si>
  <si>
    <t>土鸡养殖、世绿家庭农场更新改建扶贫项目</t>
  </si>
  <si>
    <t>2017.1.12</t>
  </si>
  <si>
    <t>凤扶组[2017}3号</t>
  </si>
  <si>
    <t>2017.6.1、10.31</t>
  </si>
  <si>
    <t>凤台县扶贫办公室-凤凰镇酒西村，湖东村驻村工作队经费</t>
  </si>
  <si>
    <t>2017.9.15</t>
  </si>
  <si>
    <t>2017.10.31</t>
  </si>
  <si>
    <t>凤台县扶贫办公室-产业到户直补项目</t>
  </si>
  <si>
    <t>2017.11.15</t>
  </si>
  <si>
    <t>凤台县扶贫办公室-凤凰镇湖东村制鞋厂扶贫车间</t>
  </si>
  <si>
    <t>凤台县扶贫办凤台春瑞蔬菜种植合作社蔬菜大棚设施更新</t>
  </si>
  <si>
    <t>凤台县扶贫办陈开道蔬菜种植专业合作社蔬菜三新示范种植</t>
  </si>
  <si>
    <t>凤台县扶贫办公室-凤凰镇贫困村集体经济发展项目（酒西村）</t>
  </si>
  <si>
    <t>雨露计划</t>
  </si>
  <si>
    <t>2017.9.27</t>
  </si>
  <si>
    <t>2017.10.11</t>
  </si>
  <si>
    <t>合计</t>
  </si>
  <si>
    <t>2017年合计</t>
  </si>
  <si>
    <t>乡镇主要领导：</t>
  </si>
  <si>
    <t>填表人：</t>
  </si>
  <si>
    <t>2018年合计</t>
    <phoneticPr fontId="6" type="noConversion"/>
  </si>
  <si>
    <t>雪灾补贴</t>
    <phoneticPr fontId="6" type="noConversion"/>
  </si>
  <si>
    <t>陈开道、芮春蔬菜合作社、育肥猪代养扶贫项目</t>
    <phoneticPr fontId="6" type="noConversion"/>
  </si>
  <si>
    <t>2018..2.11</t>
    <phoneticPr fontId="6" type="noConversion"/>
  </si>
  <si>
    <t>2018.3.16</t>
    <phoneticPr fontId="6" type="noConversion"/>
  </si>
  <si>
    <t xml:space="preserve">       乡镇：（盖章）凤凰镇</t>
    <phoneticPr fontId="6" type="noConversion"/>
  </si>
  <si>
    <t>2017-2018年凤台县（凤凰镇）乡镇扶贫项目资金收支情况统计表</t>
    <phoneticPr fontId="6" type="noConversion"/>
  </si>
  <si>
    <t>2017.11.152018.1.12</t>
    <phoneticPr fontId="6" type="noConversion"/>
  </si>
  <si>
    <t>2018.6.4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</si>
</sst>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2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华文中宋"/>
      <charset val="134"/>
    </font>
    <font>
      <b/>
      <sz val="12"/>
      <name val="宋体"/>
      <charset val="134"/>
    </font>
    <font>
      <sz val="12"/>
      <color indexed="8"/>
      <name val="华文中宋"/>
      <charset val="134"/>
    </font>
    <font>
      <b/>
      <sz val="12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b/>
      <sz val="12"/>
      <color indexed="8"/>
      <name val="华文中宋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</cellStyleXfs>
  <cellXfs count="4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31" fontId="3" fillId="2" borderId="1" xfId="0" applyNumberFormat="1" applyFont="1" applyFill="1" applyBorder="1" applyAlignment="1">
      <alignment horizontal="left" vertical="center" wrapText="1"/>
    </xf>
    <xf numFmtId="31" fontId="4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/>
    </xf>
    <xf numFmtId="0" fontId="6" fillId="2" borderId="2" xfId="5" applyFont="1" applyFill="1" applyBorder="1" applyAlignment="1">
      <alignment horizontal="left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0" fontId="7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6" fillId="2" borderId="9" xfId="5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1" fontId="3" fillId="2" borderId="1" xfId="0" applyNumberFormat="1" applyFont="1" applyFill="1" applyBorder="1" applyAlignment="1">
      <alignment horizontal="left" vertical="center"/>
    </xf>
    <xf numFmtId="31" fontId="3" fillId="2" borderId="1" xfId="0" applyNumberFormat="1" applyFont="1" applyFill="1" applyBorder="1" applyAlignment="1">
      <alignment horizontal="left" vertical="center" wrapText="1"/>
    </xf>
    <xf numFmtId="31" fontId="4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</cellXfs>
  <cellStyles count="11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4 2" xfId="6"/>
    <cellStyle name="常规 4 3" xfId="7"/>
    <cellStyle name="常规 5" xfId="8"/>
    <cellStyle name="常规 6" xfId="9"/>
    <cellStyle name="常规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I12" sqref="I12"/>
    </sheetView>
  </sheetViews>
  <sheetFormatPr defaultColWidth="8.875" defaultRowHeight="14.25"/>
  <cols>
    <col min="1" max="1" width="3.875" style="3" customWidth="1"/>
    <col min="2" max="2" width="16.875" style="4" customWidth="1"/>
    <col min="3" max="3" width="17" style="4" customWidth="1"/>
    <col min="4" max="4" width="6.125" style="4" customWidth="1"/>
    <col min="5" max="5" width="8.875" style="4" customWidth="1"/>
    <col min="6" max="6" width="11.875" style="5" customWidth="1"/>
    <col min="7" max="7" width="11.125" style="3" customWidth="1"/>
    <col min="8" max="8" width="11" style="3" customWidth="1"/>
    <col min="9" max="9" width="8.25" style="3" customWidth="1"/>
    <col min="10" max="11" width="10.125" style="3" customWidth="1"/>
    <col min="12" max="12" width="6.75" style="3" customWidth="1"/>
    <col min="13" max="16384" width="8.875" style="3"/>
  </cols>
  <sheetData>
    <row r="1" spans="1:14" ht="8.25" customHeight="1"/>
    <row r="2" spans="1:14" s="1" customFormat="1" ht="36" customHeigh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4" s="1" customFormat="1" ht="22.15" customHeight="1">
      <c r="A3" s="41" t="s">
        <v>44</v>
      </c>
      <c r="B3" s="42"/>
      <c r="C3" s="42"/>
      <c r="D3" s="6"/>
      <c r="E3" s="6"/>
      <c r="F3" s="43">
        <v>43293</v>
      </c>
      <c r="G3" s="43"/>
      <c r="H3" s="43"/>
      <c r="I3" s="7"/>
      <c r="J3" s="7"/>
      <c r="K3" s="44" t="s">
        <v>0</v>
      </c>
      <c r="L3" s="44"/>
    </row>
    <row r="4" spans="1:14" s="2" customFormat="1" ht="4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 t="s">
        <v>8</v>
      </c>
      <c r="I4" s="9" t="s">
        <v>9</v>
      </c>
      <c r="J4" s="9" t="s">
        <v>10</v>
      </c>
      <c r="K4" s="8" t="s">
        <v>11</v>
      </c>
      <c r="L4" s="8" t="s">
        <v>12</v>
      </c>
      <c r="N4" s="2" t="s">
        <v>13</v>
      </c>
    </row>
    <row r="5" spans="1:14" ht="30" customHeight="1">
      <c r="A5" s="8">
        <v>1</v>
      </c>
      <c r="B5" s="10" t="s">
        <v>14</v>
      </c>
      <c r="C5" s="10" t="s">
        <v>14</v>
      </c>
      <c r="D5" s="11">
        <v>2017</v>
      </c>
      <c r="E5" s="11" t="s">
        <v>15</v>
      </c>
      <c r="F5" s="12" t="s">
        <v>16</v>
      </c>
      <c r="G5" s="13">
        <v>14500</v>
      </c>
      <c r="H5" s="13">
        <v>14500</v>
      </c>
      <c r="I5" s="13"/>
      <c r="J5" s="13"/>
      <c r="K5" s="14">
        <v>0</v>
      </c>
      <c r="L5" s="17">
        <f>H5/G5</f>
        <v>1</v>
      </c>
    </row>
    <row r="6" spans="1:14" ht="30" customHeight="1">
      <c r="A6" s="8">
        <v>2</v>
      </c>
      <c r="B6" s="10" t="s">
        <v>17</v>
      </c>
      <c r="C6" s="10" t="s">
        <v>17</v>
      </c>
      <c r="D6" s="11">
        <v>2017</v>
      </c>
      <c r="E6" s="11" t="s">
        <v>15</v>
      </c>
      <c r="F6" s="12" t="s">
        <v>16</v>
      </c>
      <c r="G6" s="13">
        <v>126000</v>
      </c>
      <c r="H6" s="14">
        <v>126000</v>
      </c>
      <c r="I6" s="14" t="s">
        <v>18</v>
      </c>
      <c r="J6" s="14"/>
      <c r="K6" s="18">
        <f>G6-H6</f>
        <v>0</v>
      </c>
      <c r="L6" s="17">
        <f t="shared" ref="L6:L20" si="0">H6/G6</f>
        <v>1</v>
      </c>
    </row>
    <row r="7" spans="1:14" ht="30" customHeight="1">
      <c r="A7" s="8">
        <v>3</v>
      </c>
      <c r="B7" s="10" t="s">
        <v>19</v>
      </c>
      <c r="C7" s="10" t="s">
        <v>19</v>
      </c>
      <c r="D7" s="11">
        <v>2017</v>
      </c>
      <c r="E7" s="11" t="s">
        <v>20</v>
      </c>
      <c r="F7" s="12" t="s">
        <v>21</v>
      </c>
      <c r="G7" s="13">
        <v>200000</v>
      </c>
      <c r="H7" s="13">
        <v>200000</v>
      </c>
      <c r="I7" s="13" t="s">
        <v>22</v>
      </c>
      <c r="J7" s="13"/>
      <c r="K7" s="18">
        <f t="shared" ref="K7:K18" si="1">G7-H7</f>
        <v>0</v>
      </c>
      <c r="L7" s="17">
        <f t="shared" si="0"/>
        <v>1</v>
      </c>
    </row>
    <row r="8" spans="1:14" ht="30" customHeight="1">
      <c r="A8" s="8">
        <v>4</v>
      </c>
      <c r="B8" s="15" t="s">
        <v>23</v>
      </c>
      <c r="C8" s="15" t="s">
        <v>23</v>
      </c>
      <c r="D8" s="11">
        <v>2017</v>
      </c>
      <c r="E8" s="11" t="s">
        <v>24</v>
      </c>
      <c r="F8" s="12"/>
      <c r="G8" s="13">
        <v>8000</v>
      </c>
      <c r="H8" s="13">
        <v>8000</v>
      </c>
      <c r="I8" s="13" t="s">
        <v>25</v>
      </c>
      <c r="J8" s="13"/>
      <c r="K8" s="18">
        <f t="shared" si="1"/>
        <v>0</v>
      </c>
      <c r="L8" s="17">
        <f t="shared" si="0"/>
        <v>1</v>
      </c>
    </row>
    <row r="9" spans="1:14" ht="30" customHeight="1">
      <c r="A9" s="8">
        <v>5</v>
      </c>
      <c r="B9" s="15" t="s">
        <v>26</v>
      </c>
      <c r="C9" s="15" t="s">
        <v>26</v>
      </c>
      <c r="D9" s="11">
        <v>2017</v>
      </c>
      <c r="E9" s="11" t="s">
        <v>24</v>
      </c>
      <c r="F9" s="12"/>
      <c r="G9" s="13">
        <v>126000</v>
      </c>
      <c r="H9" s="13">
        <v>126000</v>
      </c>
      <c r="I9" s="13" t="s">
        <v>46</v>
      </c>
      <c r="J9" s="13"/>
      <c r="K9" s="18">
        <f t="shared" si="1"/>
        <v>0</v>
      </c>
      <c r="L9" s="17">
        <f t="shared" si="0"/>
        <v>1</v>
      </c>
    </row>
    <row r="10" spans="1:14" ht="30" customHeight="1">
      <c r="A10" s="8">
        <v>6</v>
      </c>
      <c r="B10" s="15" t="s">
        <v>28</v>
      </c>
      <c r="C10" s="15" t="s">
        <v>28</v>
      </c>
      <c r="D10" s="11">
        <v>2017</v>
      </c>
      <c r="E10" s="11" t="s">
        <v>24</v>
      </c>
      <c r="F10" s="12"/>
      <c r="G10" s="13">
        <v>150000</v>
      </c>
      <c r="H10" s="13">
        <v>150000</v>
      </c>
      <c r="I10" s="13" t="s">
        <v>27</v>
      </c>
      <c r="J10" s="13"/>
      <c r="K10" s="18">
        <f t="shared" si="1"/>
        <v>0</v>
      </c>
      <c r="L10" s="17">
        <f t="shared" si="0"/>
        <v>1</v>
      </c>
    </row>
    <row r="11" spans="1:14" ht="30" customHeight="1">
      <c r="A11" s="8">
        <v>7</v>
      </c>
      <c r="B11" s="15" t="s">
        <v>29</v>
      </c>
      <c r="C11" s="15" t="s">
        <v>29</v>
      </c>
      <c r="D11" s="11">
        <v>2017</v>
      </c>
      <c r="E11" s="11" t="s">
        <v>24</v>
      </c>
      <c r="F11" s="12"/>
      <c r="G11" s="13">
        <v>100000</v>
      </c>
      <c r="H11" s="13">
        <v>100000</v>
      </c>
      <c r="I11" s="13" t="s">
        <v>27</v>
      </c>
      <c r="J11" s="13"/>
      <c r="K11" s="18">
        <f t="shared" si="1"/>
        <v>0</v>
      </c>
      <c r="L11" s="17">
        <f t="shared" si="0"/>
        <v>1</v>
      </c>
    </row>
    <row r="12" spans="1:14" ht="30" customHeight="1">
      <c r="A12" s="29">
        <v>8</v>
      </c>
      <c r="B12" s="15" t="s">
        <v>23</v>
      </c>
      <c r="C12" s="15" t="s">
        <v>23</v>
      </c>
      <c r="D12" s="11">
        <v>2017</v>
      </c>
      <c r="E12" s="11" t="s">
        <v>24</v>
      </c>
      <c r="F12" s="12"/>
      <c r="G12" s="13">
        <v>2000</v>
      </c>
      <c r="H12" s="13">
        <v>2000</v>
      </c>
      <c r="I12" s="13" t="s">
        <v>25</v>
      </c>
      <c r="J12" s="13"/>
      <c r="K12" s="18">
        <f t="shared" si="1"/>
        <v>0</v>
      </c>
      <c r="L12" s="17">
        <f t="shared" si="0"/>
        <v>1</v>
      </c>
    </row>
    <row r="13" spans="1:14" ht="30" customHeight="1">
      <c r="A13" s="29">
        <v>9</v>
      </c>
      <c r="B13" s="15" t="s">
        <v>30</v>
      </c>
      <c r="C13" s="15" t="s">
        <v>30</v>
      </c>
      <c r="D13" s="11">
        <v>2017</v>
      </c>
      <c r="E13" s="11" t="s">
        <v>24</v>
      </c>
      <c r="F13" s="12"/>
      <c r="G13" s="13">
        <v>120000</v>
      </c>
      <c r="H13" s="13">
        <v>120000</v>
      </c>
      <c r="I13" s="13"/>
      <c r="J13" s="13"/>
      <c r="K13" s="18">
        <f t="shared" si="1"/>
        <v>0</v>
      </c>
      <c r="L13" s="17">
        <f t="shared" si="0"/>
        <v>1</v>
      </c>
    </row>
    <row r="14" spans="1:14" ht="30" customHeight="1">
      <c r="A14" s="29">
        <v>10</v>
      </c>
      <c r="B14" s="15" t="s">
        <v>31</v>
      </c>
      <c r="C14" s="15" t="s">
        <v>31</v>
      </c>
      <c r="D14" s="11">
        <v>2017</v>
      </c>
      <c r="E14" s="11" t="s">
        <v>24</v>
      </c>
      <c r="F14" s="12"/>
      <c r="G14" s="13">
        <v>50000</v>
      </c>
      <c r="H14" s="13">
        <v>50000</v>
      </c>
      <c r="I14" s="13" t="s">
        <v>27</v>
      </c>
      <c r="J14" s="13"/>
      <c r="K14" s="18">
        <f t="shared" si="1"/>
        <v>0</v>
      </c>
      <c r="L14" s="17">
        <f t="shared" si="0"/>
        <v>1</v>
      </c>
    </row>
    <row r="15" spans="1:14" ht="30" customHeight="1">
      <c r="A15" s="29">
        <v>11</v>
      </c>
      <c r="B15" s="15" t="s">
        <v>28</v>
      </c>
      <c r="C15" s="15" t="s">
        <v>28</v>
      </c>
      <c r="D15" s="11">
        <v>2017</v>
      </c>
      <c r="E15" s="11" t="s">
        <v>24</v>
      </c>
      <c r="F15" s="12"/>
      <c r="G15" s="13">
        <v>50000</v>
      </c>
      <c r="H15" s="13">
        <v>50000</v>
      </c>
      <c r="I15" s="13" t="s">
        <v>27</v>
      </c>
      <c r="J15" s="13"/>
      <c r="K15" s="18">
        <f t="shared" si="1"/>
        <v>0</v>
      </c>
      <c r="L15" s="17">
        <f t="shared" si="0"/>
        <v>1</v>
      </c>
    </row>
    <row r="16" spans="1:14" ht="30" customHeight="1">
      <c r="A16" s="30">
        <v>12</v>
      </c>
      <c r="B16" s="31" t="s">
        <v>32</v>
      </c>
      <c r="C16" s="28" t="s">
        <v>32</v>
      </c>
      <c r="D16" s="26">
        <v>2017</v>
      </c>
      <c r="E16" s="26" t="s">
        <v>33</v>
      </c>
      <c r="F16" s="27"/>
      <c r="G16" s="13">
        <v>87000</v>
      </c>
      <c r="H16" s="13">
        <v>87000</v>
      </c>
      <c r="I16" s="13" t="s">
        <v>34</v>
      </c>
      <c r="J16" s="13"/>
      <c r="K16" s="18">
        <f t="shared" si="1"/>
        <v>0</v>
      </c>
      <c r="L16" s="17">
        <f t="shared" si="0"/>
        <v>1</v>
      </c>
    </row>
    <row r="17" spans="1:12" ht="30" customHeight="1">
      <c r="A17" s="29">
        <v>13</v>
      </c>
      <c r="B17" s="32" t="s">
        <v>40</v>
      </c>
      <c r="C17" s="15" t="s">
        <v>41</v>
      </c>
      <c r="D17" s="11">
        <v>2018</v>
      </c>
      <c r="E17" s="11" t="s">
        <v>42</v>
      </c>
      <c r="F17" s="12"/>
      <c r="G17" s="13">
        <v>182000</v>
      </c>
      <c r="H17" s="13">
        <v>182000</v>
      </c>
      <c r="I17" s="13" t="s">
        <v>43</v>
      </c>
      <c r="J17" s="13"/>
      <c r="K17" s="18">
        <f t="shared" si="1"/>
        <v>0</v>
      </c>
      <c r="L17" s="17">
        <f t="shared" si="0"/>
        <v>1</v>
      </c>
    </row>
    <row r="18" spans="1:12" ht="30" customHeight="1">
      <c r="A18" s="29">
        <v>14</v>
      </c>
      <c r="B18" s="15" t="s">
        <v>26</v>
      </c>
      <c r="C18" s="15" t="s">
        <v>26</v>
      </c>
      <c r="D18" s="11">
        <v>2018</v>
      </c>
      <c r="E18" s="11" t="s">
        <v>47</v>
      </c>
      <c r="F18" s="12"/>
      <c r="G18" s="13">
        <v>92000</v>
      </c>
      <c r="H18" s="13">
        <v>0</v>
      </c>
      <c r="I18" s="13"/>
      <c r="J18" s="13"/>
      <c r="K18" s="18">
        <f t="shared" si="1"/>
        <v>92000</v>
      </c>
      <c r="L18" s="17">
        <f t="shared" si="0"/>
        <v>0</v>
      </c>
    </row>
    <row r="19" spans="1:12" ht="30" customHeight="1">
      <c r="A19" s="37" t="s">
        <v>35</v>
      </c>
      <c r="B19" s="38"/>
      <c r="C19" s="38"/>
      <c r="D19" s="38"/>
      <c r="E19" s="38"/>
      <c r="F19" s="39"/>
      <c r="G19" s="16">
        <f>SUM(G5:G18)</f>
        <v>1307500</v>
      </c>
      <c r="H19" s="16">
        <f>SUM(H5:H18)</f>
        <v>1215500</v>
      </c>
      <c r="I19" s="16"/>
      <c r="J19" s="16">
        <f>SUM(J5:J16)</f>
        <v>0</v>
      </c>
      <c r="K19" s="19">
        <f>SUM(K5:K16)</f>
        <v>0</v>
      </c>
      <c r="L19" s="17">
        <f>(H19+J19)/G19</f>
        <v>0.92963671128107073</v>
      </c>
    </row>
    <row r="20" spans="1:12" ht="30" customHeight="1">
      <c r="A20" s="36" t="s">
        <v>36</v>
      </c>
      <c r="B20" s="36"/>
      <c r="C20" s="36"/>
      <c r="D20" s="36"/>
      <c r="E20" s="36"/>
      <c r="F20" s="36"/>
      <c r="G20" s="16">
        <f>SUM(G5:G16)</f>
        <v>1033500</v>
      </c>
      <c r="H20" s="16">
        <f>SUM(H5:H16)</f>
        <v>1033500</v>
      </c>
      <c r="I20" s="16"/>
      <c r="J20" s="16">
        <f>SUM(J5:J16)</f>
        <v>0</v>
      </c>
      <c r="K20" s="16">
        <f>SUM(K5:K16)</f>
        <v>0</v>
      </c>
      <c r="L20" s="17">
        <f t="shared" si="0"/>
        <v>1</v>
      </c>
    </row>
    <row r="21" spans="1:12" ht="30" customHeight="1">
      <c r="A21" s="33" t="s">
        <v>39</v>
      </c>
      <c r="B21" s="34"/>
      <c r="C21" s="34"/>
      <c r="D21" s="34"/>
      <c r="E21" s="34"/>
      <c r="F21" s="35"/>
      <c r="G21" s="16">
        <v>274000</v>
      </c>
      <c r="H21" s="16">
        <v>182000</v>
      </c>
      <c r="I21" s="16"/>
      <c r="J21" s="16">
        <v>0</v>
      </c>
      <c r="K21" s="16">
        <v>92000</v>
      </c>
      <c r="L21" s="17">
        <v>0.66420000000000001</v>
      </c>
    </row>
    <row r="22" spans="1:12" ht="30" customHeight="1">
      <c r="A22" s="22" t="s">
        <v>37</v>
      </c>
      <c r="B22" s="23"/>
      <c r="C22" s="23"/>
      <c r="D22" s="23"/>
      <c r="E22" s="23"/>
      <c r="F22" s="24"/>
      <c r="G22" s="25"/>
      <c r="H22" s="20" t="s">
        <v>38</v>
      </c>
      <c r="I22" s="20"/>
      <c r="J22" s="20"/>
      <c r="K22" s="21"/>
      <c r="L22" s="21"/>
    </row>
  </sheetData>
  <mergeCells count="7">
    <mergeCell ref="A21:F21"/>
    <mergeCell ref="A20:F20"/>
    <mergeCell ref="A19:F19"/>
    <mergeCell ref="A2:L2"/>
    <mergeCell ref="A3:C3"/>
    <mergeCell ref="F3:H3"/>
    <mergeCell ref="K3:L3"/>
  </mergeCells>
  <phoneticPr fontId="6" type="noConversion"/>
  <printOptions horizontalCentered="1" verticalCentered="1"/>
  <pageMargins left="0.75" right="0.75" top="0.97916666666666696" bottom="0.97916666666666696" header="0.50902777777777797" footer="0.5090277777777779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2018-07-11T19:31:03Z</cp:lastPrinted>
  <dcterms:created xsi:type="dcterms:W3CDTF">1996-12-17T01:32:00Z</dcterms:created>
  <dcterms:modified xsi:type="dcterms:W3CDTF">2018-07-11T19:36:26Z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