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18年扶贫专项资金" sheetId="1" r:id="rId1"/>
    <sheet name="2018年政府债券扶贫" sheetId="2" r:id="rId2"/>
    <sheet name="2017年石台县扶贫资金" sheetId="3" r:id="rId3"/>
  </sheets>
  <definedNames>
    <definedName name="_xlnm.Print_Area" localSheetId="0">'2018年扶贫专项资金'!$A$1:$G$25</definedName>
    <definedName name="_xlnm.Print_Area" localSheetId="1">'2018年政府债券扶贫'!$A$1:$G$9</definedName>
    <definedName name="_xlnm.Print_Titles" localSheetId="0">'2018年扶贫专项资金'!$3:$4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下达指标单</t>
        </r>
      </text>
    </comment>
    <comment ref="A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下达指标单</t>
        </r>
      </text>
    </comment>
  </commentList>
</comments>
</file>

<file path=xl/sharedStrings.xml><?xml version="1.0" encoding="utf-8"?>
<sst xmlns="http://schemas.openxmlformats.org/spreadsheetml/2006/main" count="100" uniqueCount="75">
  <si>
    <t>资金下达时间</t>
  </si>
  <si>
    <t>拨付支付平台</t>
  </si>
  <si>
    <t>资金下达批文</t>
  </si>
  <si>
    <t>投入资金</t>
  </si>
  <si>
    <t>实际支出</t>
  </si>
  <si>
    <t>填表人:</t>
  </si>
  <si>
    <t>联系电话:</t>
  </si>
  <si>
    <t>资金支出进度</t>
  </si>
  <si>
    <t>单位:万元</t>
  </si>
  <si>
    <t>扶贫资金类型</t>
  </si>
  <si>
    <t>备 注</t>
  </si>
  <si>
    <t>负责人:</t>
  </si>
  <si>
    <t>市级合计</t>
  </si>
  <si>
    <t>县级合计</t>
  </si>
  <si>
    <t>总  计</t>
  </si>
  <si>
    <t>扶贫发展资金</t>
  </si>
  <si>
    <t>2017年县配套石台500万元，2017年6月拨扶贫办</t>
  </si>
  <si>
    <t>省级合计</t>
  </si>
  <si>
    <t>中央合计</t>
  </si>
  <si>
    <t>扶贫专项资金</t>
  </si>
  <si>
    <t>专项扶贫资金</t>
  </si>
  <si>
    <t>凤台县财政局:</t>
  </si>
  <si>
    <t>凤台县2017年度拨付石台县扶贫资金支出情况统计表</t>
  </si>
  <si>
    <r>
      <t>2017年拨</t>
    </r>
    <r>
      <rPr>
        <sz val="9"/>
        <rFont val="宋体"/>
        <family val="0"/>
      </rPr>
      <t>2017</t>
    </r>
    <r>
      <rPr>
        <sz val="9"/>
        <rFont val="宋体"/>
        <family val="0"/>
      </rPr>
      <t>年</t>
    </r>
    <r>
      <rPr>
        <sz val="9"/>
        <rFont val="宋体"/>
        <family val="0"/>
      </rPr>
      <t>8</t>
    </r>
    <r>
      <rPr>
        <sz val="9"/>
        <rFont val="宋体"/>
        <family val="0"/>
      </rPr>
      <t>月拨扶贫办平台县配套150万元（其中124.8万元为石台县无人机）</t>
    </r>
  </si>
  <si>
    <t>启黄公路启动资金</t>
  </si>
  <si>
    <t>注：贯彻省委省政府办公厅《关于县域结对帮扶推进脱贫攻坚的实施意见》   皖办发[2017]3号  文件精神</t>
  </si>
  <si>
    <t>拨付平台进度（%）</t>
  </si>
  <si>
    <t>实际支出进度（%）</t>
  </si>
  <si>
    <t>年初预算</t>
  </si>
  <si>
    <t>年初预算备用金</t>
  </si>
  <si>
    <t>拨付石台扶贫攻坚经费</t>
  </si>
  <si>
    <t>拨付石台县仁里镇产业帮扶项目资金200万元（预算股）</t>
  </si>
  <si>
    <t>预算股追加</t>
  </si>
  <si>
    <t>2017年对石台工作经费30万元，2017年6月8日拨扶贫办</t>
  </si>
  <si>
    <t>2017年凤台石台扶贫攻坚生态旅游推介会费用13.7万元，2017年6月20日拨扶贫办</t>
  </si>
  <si>
    <t>凤台石台扶贫攻坚生态旅游推介会费用</t>
  </si>
  <si>
    <t>2017年9月8日拨付石台县仁里镇产业帮扶项目资金200万元</t>
  </si>
  <si>
    <r>
      <t>2017年10月17日拨付扶贫办石台县帮扶项目资金启黄公路启动资金200</t>
    </r>
    <r>
      <rPr>
        <sz val="9"/>
        <rFont val="宋体"/>
        <family val="0"/>
      </rPr>
      <t>万元</t>
    </r>
  </si>
  <si>
    <t>财政资金拨付进度</t>
  </si>
  <si>
    <t>财政拨付进度（%）</t>
  </si>
  <si>
    <t>扶贫办</t>
  </si>
  <si>
    <t>宗教局</t>
  </si>
  <si>
    <t>综改办</t>
  </si>
  <si>
    <t xml:space="preserve">财农〔2017〕1772号 </t>
  </si>
  <si>
    <t>财农〔2018〕239号</t>
  </si>
  <si>
    <t>专项扶贫资金</t>
  </si>
  <si>
    <t xml:space="preserve">淮财农〔2018〕86号 </t>
  </si>
  <si>
    <t>年初预算</t>
  </si>
  <si>
    <t>县级专项扶贫资金</t>
  </si>
  <si>
    <r>
      <t>凤台县201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年度扶贫资金支出情况统计表</t>
    </r>
  </si>
  <si>
    <t>财农〔2018〕512号淮财农〔2018〕490号</t>
  </si>
  <si>
    <t>财政拨付部门支付平台</t>
  </si>
  <si>
    <t>中央第二批发展资金（由省直接分配）</t>
  </si>
  <si>
    <t>中央第一批发展发展资金（其中：少数民族发展资金50万元）</t>
  </si>
  <si>
    <t>水利局</t>
  </si>
  <si>
    <t>农发办（美丽乡村）</t>
  </si>
  <si>
    <t>帮扶办</t>
  </si>
  <si>
    <t>合 计</t>
  </si>
  <si>
    <t>县农委</t>
  </si>
  <si>
    <r>
      <t>财预〔2018〕</t>
    </r>
    <r>
      <rPr>
        <sz val="12"/>
        <rFont val="宋体"/>
        <family val="0"/>
      </rPr>
      <t>90号</t>
    </r>
  </si>
  <si>
    <t>县级政府债券</t>
  </si>
  <si>
    <t>民政局（351工程）</t>
  </si>
  <si>
    <t>卫计委（180工程）</t>
  </si>
  <si>
    <t>2018年8月28日收到预算送来股财预〔2018〕90号文件</t>
  </si>
  <si>
    <t>2017.10.31</t>
  </si>
  <si>
    <t>住建委</t>
  </si>
  <si>
    <r>
      <t>提前下达：2018年1月30日拨扶贫办。1、中央扶贫发展资金669万元。2、</t>
    </r>
    <r>
      <rPr>
        <sz val="9"/>
        <rFont val="宋体"/>
        <family val="0"/>
      </rPr>
      <t>2018</t>
    </r>
    <r>
      <rPr>
        <sz val="9"/>
        <color indexed="10"/>
        <rFont val="宋体"/>
        <family val="0"/>
      </rPr>
      <t>年 月 日</t>
    </r>
    <r>
      <rPr>
        <sz val="9"/>
        <rFont val="宋体"/>
        <family val="0"/>
      </rPr>
      <t>扶贫办拨宗教局，中央少数民族发展资金50万元。</t>
    </r>
  </si>
  <si>
    <r>
      <t>2018年6月21日拨扶贫办，中央第二批扶贫发展资金</t>
    </r>
    <r>
      <rPr>
        <sz val="9"/>
        <rFont val="宋体"/>
        <family val="0"/>
      </rPr>
      <t>83</t>
    </r>
    <r>
      <rPr>
        <sz val="9"/>
        <rFont val="宋体"/>
        <family val="0"/>
      </rPr>
      <t>万元。2018年 月 日扶贫办拨农委用于产业扶贫。</t>
    </r>
  </si>
  <si>
    <r>
      <t>2018年4月23日拨</t>
    </r>
    <r>
      <rPr>
        <sz val="9"/>
        <rFont val="宋体"/>
        <family val="0"/>
      </rPr>
      <t>扶贫办，扶贫办自用</t>
    </r>
    <r>
      <rPr>
        <sz val="9"/>
        <rFont val="宋体"/>
        <family val="0"/>
      </rPr>
      <t>28万元用于行蓄洪区扶贫补助，2018</t>
    </r>
    <r>
      <rPr>
        <sz val="9"/>
        <rFont val="宋体"/>
        <family val="0"/>
      </rPr>
      <t>年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月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日扶贫办拨乡镇</t>
    </r>
    <r>
      <rPr>
        <sz val="9"/>
        <rFont val="宋体"/>
        <family val="0"/>
      </rPr>
      <t>190万元用于38个贫困村集体经济发展，2018年 月 日扶贫办拨农委372万元用于产业扶贫。</t>
    </r>
  </si>
  <si>
    <r>
      <rPr>
        <sz val="9"/>
        <rFont val="宋体"/>
        <family val="0"/>
      </rPr>
      <t>2018年2月8日拨</t>
    </r>
    <r>
      <rPr>
        <sz val="9"/>
        <rFont val="宋体"/>
        <family val="0"/>
      </rPr>
      <t>扶贫办</t>
    </r>
  </si>
  <si>
    <r>
      <t>2018年1月29日拨扶贫</t>
    </r>
    <r>
      <rPr>
        <sz val="9"/>
        <rFont val="宋体"/>
        <family val="0"/>
      </rPr>
      <t>办雪灾补贴</t>
    </r>
    <r>
      <rPr>
        <sz val="9"/>
        <rFont val="宋体"/>
        <family val="0"/>
      </rPr>
      <t>88.92万元；2018年3月30日拨扶贫办2563.08万元</t>
    </r>
    <r>
      <rPr>
        <sz val="9"/>
        <rFont val="宋体"/>
        <family val="0"/>
      </rPr>
      <t>。扶贫办自用</t>
    </r>
    <r>
      <rPr>
        <sz val="9"/>
        <rFont val="宋体"/>
        <family val="0"/>
      </rPr>
      <t>500万元</t>
    </r>
    <r>
      <rPr>
        <sz val="9"/>
        <rFont val="宋体"/>
        <family val="0"/>
      </rPr>
      <t>；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月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日扶贫办拨财政局综改办一事一议</t>
    </r>
    <r>
      <rPr>
        <sz val="9"/>
        <rFont val="宋体"/>
        <family val="0"/>
      </rPr>
      <t>300万元； 月 日扶贫办拨水利局农饮水352万元； 月 日扶贫办拨财政局农发办美丽乡村</t>
    </r>
    <r>
      <rPr>
        <sz val="9"/>
        <rFont val="宋体"/>
        <family val="0"/>
      </rPr>
      <t>1</t>
    </r>
    <r>
      <rPr>
        <sz val="9"/>
        <rFont val="宋体"/>
        <family val="0"/>
      </rPr>
      <t>00万元； 月 日扶贫办拨卫计委180工程财政专户35万元； 月 日扶贫办拨民政局351工程财政专户65万元； 月 日扶贫办拨帮扶办1000万元。月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日扶贫办拨住建委</t>
    </r>
    <r>
      <rPr>
        <sz val="9"/>
        <rFont val="宋体"/>
        <family val="0"/>
      </rPr>
      <t>300</t>
    </r>
    <r>
      <rPr>
        <sz val="9"/>
        <rFont val="宋体"/>
        <family val="0"/>
      </rPr>
      <t>万元。</t>
    </r>
  </si>
  <si>
    <r>
      <t>2018年8月2</t>
    </r>
    <r>
      <rPr>
        <sz val="12"/>
        <rFont val="宋体"/>
        <family val="0"/>
      </rPr>
      <t>8</t>
    </r>
    <r>
      <rPr>
        <sz val="12"/>
        <rFont val="宋体"/>
        <family val="0"/>
      </rPr>
      <t>日拨扶贫办安排使用</t>
    </r>
  </si>
  <si>
    <r>
      <t>2018</t>
    </r>
    <r>
      <rPr>
        <sz val="12"/>
        <rFont val="宋体"/>
        <family val="0"/>
      </rPr>
      <t>.</t>
    </r>
    <r>
      <rPr>
        <sz val="12"/>
        <rFont val="宋体"/>
        <family val="0"/>
      </rPr>
      <t>8.30</t>
    </r>
  </si>
  <si>
    <r>
      <t>2018</t>
    </r>
    <r>
      <rPr>
        <sz val="12"/>
        <rFont val="宋体"/>
        <family val="0"/>
      </rPr>
      <t>.</t>
    </r>
    <r>
      <rPr>
        <sz val="12"/>
        <rFont val="宋体"/>
        <family val="0"/>
      </rPr>
      <t>11.3</t>
    </r>
    <r>
      <rPr>
        <sz val="12"/>
        <rFont val="宋体"/>
        <family val="0"/>
      </rPr>
      <t>0</t>
    </r>
  </si>
  <si>
    <r>
      <t>凤台县2018</t>
    </r>
    <r>
      <rPr>
        <b/>
        <sz val="20"/>
        <rFont val="宋体"/>
        <family val="0"/>
      </rPr>
      <t>年度扶贫资金总台账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</si>
</sst>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  <numFmt numFmtId="179" formatCode="yyyy&quot;年&quot;m&quot;月&quot;d&quot;日&quot;;@"/>
    <numFmt numFmtId="180" formatCode="mmm/yyyy"/>
  </numFmts>
  <fonts count="4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4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179" fontId="47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13.00390625" style="0" customWidth="1"/>
    <col min="2" max="2" width="15.50390625" style="0" customWidth="1"/>
    <col min="3" max="3" width="18.125" style="0" customWidth="1"/>
    <col min="4" max="4" width="13.50390625" style="76" customWidth="1"/>
    <col min="5" max="5" width="15.625" style="28" customWidth="1"/>
    <col min="6" max="6" width="19.50390625" style="28" customWidth="1"/>
    <col min="7" max="7" width="26.875" style="0" customWidth="1"/>
    <col min="8" max="8" width="9.375" style="0" bestFit="1" customWidth="1"/>
  </cols>
  <sheetData>
    <row r="1" spans="1:7" ht="40.5" customHeight="1">
      <c r="A1" s="100" t="s">
        <v>74</v>
      </c>
      <c r="B1" s="100"/>
      <c r="C1" s="100"/>
      <c r="D1" s="100"/>
      <c r="E1" s="100"/>
      <c r="F1" s="100"/>
      <c r="G1" s="100"/>
    </row>
    <row r="2" spans="1:7" s="2" customFormat="1" ht="26.25" customHeight="1">
      <c r="A2" s="24" t="s">
        <v>21</v>
      </c>
      <c r="B2" s="1"/>
      <c r="C2" s="1"/>
      <c r="D2" s="94" t="s">
        <v>73</v>
      </c>
      <c r="E2" s="94"/>
      <c r="F2" s="26"/>
      <c r="G2" s="51"/>
    </row>
    <row r="3" spans="1:7" s="2" customFormat="1" ht="24.75" customHeight="1">
      <c r="A3" s="101" t="s">
        <v>0</v>
      </c>
      <c r="B3" s="101" t="s">
        <v>9</v>
      </c>
      <c r="C3" s="101" t="s">
        <v>2</v>
      </c>
      <c r="D3" s="102" t="s">
        <v>3</v>
      </c>
      <c r="E3" s="95" t="s">
        <v>38</v>
      </c>
      <c r="F3" s="96"/>
      <c r="G3" s="97" t="s">
        <v>10</v>
      </c>
    </row>
    <row r="4" spans="1:7" s="2" customFormat="1" ht="42.75" customHeight="1">
      <c r="A4" s="101"/>
      <c r="B4" s="101"/>
      <c r="C4" s="101"/>
      <c r="D4" s="102"/>
      <c r="E4" s="36" t="s">
        <v>51</v>
      </c>
      <c r="F4" s="36" t="s">
        <v>39</v>
      </c>
      <c r="G4" s="98"/>
    </row>
    <row r="5" spans="1:7" s="2" customFormat="1" ht="57" customHeight="1">
      <c r="A5" s="68">
        <v>43196</v>
      </c>
      <c r="B5" s="83" t="s">
        <v>53</v>
      </c>
      <c r="C5" s="40" t="s">
        <v>43</v>
      </c>
      <c r="D5" s="62">
        <v>719</v>
      </c>
      <c r="E5" s="58">
        <v>719</v>
      </c>
      <c r="F5" s="59">
        <v>1</v>
      </c>
      <c r="G5" s="16" t="s">
        <v>66</v>
      </c>
    </row>
    <row r="6" spans="1:7" s="2" customFormat="1" ht="46.5" customHeight="1">
      <c r="A6" s="84"/>
      <c r="B6" s="83" t="s">
        <v>52</v>
      </c>
      <c r="C6" s="40" t="s">
        <v>50</v>
      </c>
      <c r="D6" s="62">
        <v>83</v>
      </c>
      <c r="E6" s="57">
        <v>83</v>
      </c>
      <c r="F6" s="59">
        <v>1</v>
      </c>
      <c r="G6" s="16" t="s">
        <v>67</v>
      </c>
    </row>
    <row r="7" spans="1:7" s="2" customFormat="1" ht="28.5" customHeight="1">
      <c r="A7" s="14"/>
      <c r="B7" s="15"/>
      <c r="C7" s="52"/>
      <c r="D7" s="62"/>
      <c r="E7" s="57"/>
      <c r="F7" s="59"/>
      <c r="G7" s="16"/>
    </row>
    <row r="8" spans="1:8" s="2" customFormat="1" ht="24" customHeight="1">
      <c r="A8" s="19" t="s">
        <v>18</v>
      </c>
      <c r="B8" s="8"/>
      <c r="C8" s="53"/>
      <c r="D8" s="70">
        <f>SUM(D5:D7)</f>
        <v>802</v>
      </c>
      <c r="E8" s="60">
        <f>SUM(E5:E7)</f>
        <v>802</v>
      </c>
      <c r="F8" s="81">
        <v>1</v>
      </c>
      <c r="G8" s="16"/>
      <c r="H8" s="25"/>
    </row>
    <row r="9" spans="1:7" s="2" customFormat="1" ht="54">
      <c r="A9" s="14"/>
      <c r="B9" s="69" t="s">
        <v>45</v>
      </c>
      <c r="C9" s="69" t="s">
        <v>44</v>
      </c>
      <c r="D9" s="62">
        <v>590</v>
      </c>
      <c r="E9" s="61">
        <v>590</v>
      </c>
      <c r="F9" s="59">
        <v>1</v>
      </c>
      <c r="G9" s="87" t="s">
        <v>68</v>
      </c>
    </row>
    <row r="10" spans="1:7" s="18" customFormat="1" ht="24.75" customHeight="1">
      <c r="A10" s="14"/>
      <c r="B10" s="17"/>
      <c r="C10" s="54"/>
      <c r="D10" s="62"/>
      <c r="E10" s="62"/>
      <c r="F10" s="59"/>
      <c r="G10" s="16"/>
    </row>
    <row r="11" spans="1:7" s="2" customFormat="1" ht="24.75" customHeight="1">
      <c r="A11" s="21" t="s">
        <v>17</v>
      </c>
      <c r="B11" s="10"/>
      <c r="C11" s="55"/>
      <c r="D11" s="71">
        <f>SUM(D9:D10)</f>
        <v>590</v>
      </c>
      <c r="E11" s="63">
        <f>SUM(E9:E10)</f>
        <v>590</v>
      </c>
      <c r="F11" s="81">
        <v>1</v>
      </c>
      <c r="G11" s="16"/>
    </row>
    <row r="12" spans="1:7" s="2" customFormat="1" ht="30.75">
      <c r="A12" s="19"/>
      <c r="B12" s="69" t="s">
        <v>20</v>
      </c>
      <c r="C12" s="79" t="s">
        <v>46</v>
      </c>
      <c r="D12" s="62">
        <v>340</v>
      </c>
      <c r="E12" s="57">
        <v>340</v>
      </c>
      <c r="F12" s="59">
        <v>1</v>
      </c>
      <c r="G12" s="87" t="s">
        <v>69</v>
      </c>
    </row>
    <row r="13" spans="1:7" s="2" customFormat="1" ht="24" customHeight="1">
      <c r="A13" s="14"/>
      <c r="B13" s="15"/>
      <c r="C13" s="52"/>
      <c r="D13" s="62"/>
      <c r="E13" s="57"/>
      <c r="F13" s="59"/>
      <c r="G13" s="22"/>
    </row>
    <row r="14" spans="1:7" s="2" customFormat="1" ht="30" customHeight="1">
      <c r="A14" s="14"/>
      <c r="B14" s="15"/>
      <c r="C14" s="52"/>
      <c r="D14" s="62"/>
      <c r="E14" s="57"/>
      <c r="F14" s="59"/>
      <c r="G14" s="22"/>
    </row>
    <row r="15" spans="1:7" s="2" customFormat="1" ht="24.75" customHeight="1">
      <c r="A15" s="21" t="s">
        <v>12</v>
      </c>
      <c r="B15" s="11"/>
      <c r="C15" s="56"/>
      <c r="D15" s="71">
        <f>SUM(D12:D14)</f>
        <v>340</v>
      </c>
      <c r="E15" s="63">
        <f>SUM(E12:E14)</f>
        <v>340</v>
      </c>
      <c r="F15" s="81">
        <v>1</v>
      </c>
      <c r="G15" s="16"/>
    </row>
    <row r="16" spans="1:7" s="2" customFormat="1" ht="118.5">
      <c r="A16" s="14"/>
      <c r="B16" s="69" t="s">
        <v>48</v>
      </c>
      <c r="C16" s="80" t="s">
        <v>47</v>
      </c>
      <c r="D16" s="72">
        <v>2652</v>
      </c>
      <c r="E16" s="65">
        <v>2652</v>
      </c>
      <c r="F16" s="59">
        <v>1</v>
      </c>
      <c r="G16" s="87" t="s">
        <v>70</v>
      </c>
    </row>
    <row r="17" spans="1:7" s="2" customFormat="1" ht="24" customHeight="1">
      <c r="A17" s="14"/>
      <c r="B17" s="9"/>
      <c r="C17" s="52"/>
      <c r="D17" s="72"/>
      <c r="E17" s="65"/>
      <c r="F17" s="59"/>
      <c r="G17" s="20"/>
    </row>
    <row r="18" spans="1:7" s="2" customFormat="1" ht="17.25">
      <c r="A18" s="14"/>
      <c r="B18" s="9"/>
      <c r="C18" s="52"/>
      <c r="D18" s="72"/>
      <c r="E18" s="65"/>
      <c r="F18" s="59"/>
      <c r="G18" s="32"/>
    </row>
    <row r="19" spans="1:7" s="2" customFormat="1" ht="27.75" customHeight="1">
      <c r="A19" s="77" t="s">
        <v>13</v>
      </c>
      <c r="B19" s="12"/>
      <c r="C19" s="56"/>
      <c r="D19" s="71">
        <f>SUM(D16:D18)</f>
        <v>2652</v>
      </c>
      <c r="E19" s="64">
        <f>SUM(E16:E18)</f>
        <v>2652</v>
      </c>
      <c r="F19" s="81">
        <v>1</v>
      </c>
      <c r="G19" s="33"/>
    </row>
    <row r="20" spans="1:8" s="2" customFormat="1" ht="30" customHeight="1">
      <c r="A20" s="78" t="s">
        <v>14</v>
      </c>
      <c r="B20" s="6"/>
      <c r="C20" s="56"/>
      <c r="D20" s="70">
        <f>D8+D11+D15+D19</f>
        <v>4384</v>
      </c>
      <c r="E20" s="63">
        <f>E8+E11+E15+E19</f>
        <v>4384</v>
      </c>
      <c r="F20" s="81">
        <v>1</v>
      </c>
      <c r="G20" s="35"/>
      <c r="H20"/>
    </row>
    <row r="21" spans="1:7" ht="66.75" customHeight="1">
      <c r="A21" s="73" t="s">
        <v>11</v>
      </c>
      <c r="B21" s="1"/>
      <c r="C21" s="1"/>
      <c r="D21" s="73" t="s">
        <v>5</v>
      </c>
      <c r="E21" s="26"/>
      <c r="F21" s="26"/>
      <c r="G21" s="1"/>
    </row>
    <row r="22" spans="1:7" ht="21.75" customHeight="1">
      <c r="A22" s="86" t="s">
        <v>57</v>
      </c>
      <c r="B22" s="82" t="s">
        <v>40</v>
      </c>
      <c r="C22" s="4" t="s">
        <v>41</v>
      </c>
      <c r="D22" s="4" t="s">
        <v>54</v>
      </c>
      <c r="E22" s="90" t="s">
        <v>61</v>
      </c>
      <c r="F22" s="91" t="s">
        <v>62</v>
      </c>
      <c r="G22" s="4" t="s">
        <v>55</v>
      </c>
    </row>
    <row r="23" spans="1:7" ht="21.75" customHeight="1">
      <c r="A23" s="74">
        <f>B23+C23+D23+E23+F23+G23+A25+B25+C25+D25</f>
        <v>4384</v>
      </c>
      <c r="B23" s="74">
        <f>669+190+28+340+500</f>
        <v>1727</v>
      </c>
      <c r="C23" s="66">
        <v>50</v>
      </c>
      <c r="D23" s="66">
        <v>352</v>
      </c>
      <c r="E23" s="66">
        <v>65</v>
      </c>
      <c r="F23" s="66">
        <v>35</v>
      </c>
      <c r="G23" s="67">
        <v>100</v>
      </c>
    </row>
    <row r="24" spans="1:7" ht="21.75" customHeight="1">
      <c r="A24" s="4" t="s">
        <v>42</v>
      </c>
      <c r="B24" s="86" t="s">
        <v>56</v>
      </c>
      <c r="C24" s="85" t="s">
        <v>58</v>
      </c>
      <c r="D24" s="75" t="s">
        <v>65</v>
      </c>
      <c r="E24" s="67"/>
      <c r="F24" s="67"/>
      <c r="G24" s="67"/>
    </row>
    <row r="25" spans="1:7" ht="21.75" customHeight="1">
      <c r="A25" s="67">
        <v>300</v>
      </c>
      <c r="B25" s="74">
        <v>1000</v>
      </c>
      <c r="C25" s="74">
        <f>372+83</f>
        <v>455</v>
      </c>
      <c r="D25" s="75">
        <v>300</v>
      </c>
      <c r="E25" s="67"/>
      <c r="F25" s="67"/>
      <c r="G25" s="67"/>
    </row>
  </sheetData>
  <sheetProtection/>
  <mergeCells count="8">
    <mergeCell ref="D2:E2"/>
    <mergeCell ref="E3:F3"/>
    <mergeCell ref="G3:G4"/>
    <mergeCell ref="A1:G1"/>
    <mergeCell ref="A3:A4"/>
    <mergeCell ref="B3:B4"/>
    <mergeCell ref="C3:C4"/>
    <mergeCell ref="D3:D4"/>
  </mergeCells>
  <printOptions horizontalCentered="1"/>
  <pageMargins left="0.31496062992125984" right="0.31496062992125984" top="1.3779527559055118" bottom="0.15748031496062992" header="0.11811023622047245" footer="0.11811023622047245"/>
  <pageSetup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B1">
      <selection activeCell="E3" sqref="E3:F3"/>
    </sheetView>
  </sheetViews>
  <sheetFormatPr defaultColWidth="9.00390625" defaultRowHeight="14.25"/>
  <cols>
    <col min="1" max="1" width="14.25390625" style="0" customWidth="1"/>
    <col min="2" max="2" width="15.50390625" style="0" customWidth="1"/>
    <col min="3" max="3" width="18.125" style="0" customWidth="1"/>
    <col min="4" max="4" width="13.50390625" style="76" customWidth="1"/>
    <col min="5" max="5" width="15.625" style="28" customWidth="1"/>
    <col min="6" max="6" width="19.50390625" style="28" customWidth="1"/>
    <col min="7" max="7" width="26.875" style="0" customWidth="1"/>
    <col min="8" max="8" width="9.375" style="0" bestFit="1" customWidth="1"/>
  </cols>
  <sheetData>
    <row r="1" spans="1:7" ht="40.5" customHeight="1">
      <c r="A1" s="99" t="s">
        <v>49</v>
      </c>
      <c r="B1" s="100"/>
      <c r="C1" s="100"/>
      <c r="D1" s="100"/>
      <c r="E1" s="100"/>
      <c r="F1" s="100"/>
      <c r="G1" s="100"/>
    </row>
    <row r="2" spans="1:7" s="2" customFormat="1" ht="26.25" customHeight="1">
      <c r="A2" s="24" t="s">
        <v>21</v>
      </c>
      <c r="B2" s="1"/>
      <c r="C2" s="1"/>
      <c r="D2" s="94" t="s">
        <v>72</v>
      </c>
      <c r="E2" s="94"/>
      <c r="F2" s="26"/>
      <c r="G2" s="51"/>
    </row>
    <row r="3" spans="1:7" s="2" customFormat="1" ht="24.75" customHeight="1">
      <c r="A3" s="101" t="s">
        <v>0</v>
      </c>
      <c r="B3" s="101" t="s">
        <v>9</v>
      </c>
      <c r="C3" s="101" t="s">
        <v>2</v>
      </c>
      <c r="D3" s="102" t="s">
        <v>3</v>
      </c>
      <c r="E3" s="95" t="s">
        <v>38</v>
      </c>
      <c r="F3" s="96"/>
      <c r="G3" s="97" t="s">
        <v>10</v>
      </c>
    </row>
    <row r="4" spans="1:7" s="2" customFormat="1" ht="42.75" customHeight="1">
      <c r="A4" s="101"/>
      <c r="B4" s="101"/>
      <c r="C4" s="101"/>
      <c r="D4" s="102"/>
      <c r="E4" s="36" t="s">
        <v>51</v>
      </c>
      <c r="F4" s="36" t="s">
        <v>39</v>
      </c>
      <c r="G4" s="98"/>
    </row>
    <row r="5" spans="1:7" s="2" customFormat="1" ht="57">
      <c r="A5" s="92" t="s">
        <v>63</v>
      </c>
      <c r="B5" s="89" t="s">
        <v>60</v>
      </c>
      <c r="C5" s="88" t="s">
        <v>59</v>
      </c>
      <c r="D5" s="72">
        <v>232</v>
      </c>
      <c r="E5" s="65">
        <v>232</v>
      </c>
      <c r="F5" s="59">
        <v>1</v>
      </c>
      <c r="G5" s="93" t="s">
        <v>71</v>
      </c>
    </row>
    <row r="6" spans="1:7" s="2" customFormat="1" ht="24" customHeight="1">
      <c r="A6" s="14"/>
      <c r="B6" s="9"/>
      <c r="C6" s="52"/>
      <c r="D6" s="72"/>
      <c r="E6" s="65"/>
      <c r="F6" s="59"/>
      <c r="G6" s="20"/>
    </row>
    <row r="7" spans="1:7" s="2" customFormat="1" ht="17.25">
      <c r="A7" s="14"/>
      <c r="B7" s="9"/>
      <c r="C7" s="52"/>
      <c r="D7" s="72"/>
      <c r="E7" s="65"/>
      <c r="F7" s="59"/>
      <c r="G7" s="32"/>
    </row>
    <row r="8" spans="1:7" s="2" customFormat="1" ht="27.75" customHeight="1">
      <c r="A8" s="77" t="s">
        <v>13</v>
      </c>
      <c r="B8" s="12"/>
      <c r="C8" s="56"/>
      <c r="D8" s="71">
        <f>SUM(D5:D7)</f>
        <v>232</v>
      </c>
      <c r="E8" s="64">
        <f>SUM(E5:E7)</f>
        <v>232</v>
      </c>
      <c r="F8" s="81">
        <v>1</v>
      </c>
      <c r="G8" s="33"/>
    </row>
    <row r="9" spans="1:7" ht="66.75" customHeight="1">
      <c r="A9" s="73" t="s">
        <v>11</v>
      </c>
      <c r="B9" s="1"/>
      <c r="C9" s="1"/>
      <c r="D9" s="73" t="s">
        <v>5</v>
      </c>
      <c r="E9" s="26"/>
      <c r="F9" s="26"/>
      <c r="G9" s="1"/>
    </row>
  </sheetData>
  <sheetProtection/>
  <mergeCells count="8">
    <mergeCell ref="A1:G1"/>
    <mergeCell ref="D2:E2"/>
    <mergeCell ref="A3:A4"/>
    <mergeCell ref="B3:B4"/>
    <mergeCell ref="C3:C4"/>
    <mergeCell ref="D3:D4"/>
    <mergeCell ref="E3:F3"/>
    <mergeCell ref="G3:G4"/>
  </mergeCells>
  <printOptions horizontalCentered="1"/>
  <pageMargins left="0.31496062992125984" right="0.31496062992125984" top="0.35433070866141736" bottom="0.35433070866141736" header="0.11811023622047245" footer="0.118110236220472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F8" sqref="F8"/>
    </sheetView>
  </sheetViews>
  <sheetFormatPr defaultColWidth="9.00390625" defaultRowHeight="14.25"/>
  <cols>
    <col min="1" max="1" width="14.625" style="0" customWidth="1"/>
    <col min="2" max="2" width="18.75390625" style="0" customWidth="1"/>
    <col min="3" max="3" width="15.00390625" style="0" bestFit="1" customWidth="1"/>
    <col min="4" max="4" width="11.375" style="0" customWidth="1"/>
    <col min="5" max="5" width="10.50390625" style="28" customWidth="1"/>
    <col min="6" max="6" width="11.50390625" style="28" customWidth="1"/>
    <col min="7" max="7" width="9.75390625" style="28" customWidth="1"/>
    <col min="8" max="8" width="11.50390625" style="28" customWidth="1"/>
    <col min="9" max="9" width="21.875" style="0" customWidth="1"/>
    <col min="10" max="10" width="9.375" style="0" bestFit="1" customWidth="1"/>
  </cols>
  <sheetData>
    <row r="1" spans="1:9" ht="40.5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</row>
    <row r="2" spans="1:9" s="2" customFormat="1" ht="26.25" customHeight="1">
      <c r="A2" s="24" t="s">
        <v>21</v>
      </c>
      <c r="B2" s="1"/>
      <c r="C2" s="50" t="s">
        <v>19</v>
      </c>
      <c r="D2" s="94" t="s">
        <v>64</v>
      </c>
      <c r="E2" s="94"/>
      <c r="F2" s="26"/>
      <c r="G2" s="105" t="s">
        <v>8</v>
      </c>
      <c r="H2" s="105"/>
      <c r="I2" s="105"/>
    </row>
    <row r="3" spans="1:9" s="2" customFormat="1" ht="24.75" customHeight="1">
      <c r="A3" s="101" t="s">
        <v>0</v>
      </c>
      <c r="B3" s="101" t="s">
        <v>9</v>
      </c>
      <c r="C3" s="101" t="s">
        <v>2</v>
      </c>
      <c r="D3" s="101" t="s">
        <v>3</v>
      </c>
      <c r="E3" s="95" t="s">
        <v>7</v>
      </c>
      <c r="F3" s="96"/>
      <c r="G3" s="96"/>
      <c r="H3" s="106"/>
      <c r="I3" s="97" t="s">
        <v>10</v>
      </c>
    </row>
    <row r="4" spans="1:9" s="2" customFormat="1" ht="43.5" customHeight="1">
      <c r="A4" s="101"/>
      <c r="B4" s="101"/>
      <c r="C4" s="101"/>
      <c r="D4" s="101"/>
      <c r="E4" s="36" t="s">
        <v>1</v>
      </c>
      <c r="F4" s="38" t="s">
        <v>26</v>
      </c>
      <c r="G4" s="38" t="s">
        <v>4</v>
      </c>
      <c r="H4" s="38" t="s">
        <v>27</v>
      </c>
      <c r="I4" s="98"/>
    </row>
    <row r="5" spans="1:9" s="2" customFormat="1" ht="21">
      <c r="A5" s="14">
        <v>42894</v>
      </c>
      <c r="B5" s="9" t="s">
        <v>15</v>
      </c>
      <c r="C5" s="23" t="s">
        <v>28</v>
      </c>
      <c r="D5" s="46">
        <v>500</v>
      </c>
      <c r="E5" s="49">
        <v>500</v>
      </c>
      <c r="F5" s="29">
        <v>1</v>
      </c>
      <c r="G5" s="37">
        <v>500</v>
      </c>
      <c r="H5" s="45">
        <v>1</v>
      </c>
      <c r="I5" s="43" t="s">
        <v>16</v>
      </c>
    </row>
    <row r="6" spans="1:9" s="2" customFormat="1" ht="30.75">
      <c r="A6" s="14">
        <v>42894</v>
      </c>
      <c r="B6" s="40" t="s">
        <v>30</v>
      </c>
      <c r="C6" s="44" t="s">
        <v>29</v>
      </c>
      <c r="D6" s="46">
        <v>30</v>
      </c>
      <c r="E6" s="34">
        <v>30</v>
      </c>
      <c r="F6" s="29">
        <v>1</v>
      </c>
      <c r="G6" s="37"/>
      <c r="H6" s="45"/>
      <c r="I6" s="43" t="s">
        <v>33</v>
      </c>
    </row>
    <row r="7" spans="1:9" s="2" customFormat="1" ht="32.25">
      <c r="A7" s="14">
        <v>42906</v>
      </c>
      <c r="B7" s="42" t="s">
        <v>35</v>
      </c>
      <c r="C7" s="41" t="s">
        <v>29</v>
      </c>
      <c r="D7" s="46">
        <v>13.7</v>
      </c>
      <c r="E7" s="34">
        <v>13.7</v>
      </c>
      <c r="F7" s="29">
        <v>1</v>
      </c>
      <c r="G7" s="37"/>
      <c r="H7" s="45"/>
      <c r="I7" s="43" t="s">
        <v>34</v>
      </c>
    </row>
    <row r="8" spans="1:9" s="2" customFormat="1" ht="32.25">
      <c r="A8" s="14">
        <v>42954</v>
      </c>
      <c r="B8" s="39" t="s">
        <v>15</v>
      </c>
      <c r="C8" s="43" t="s">
        <v>28</v>
      </c>
      <c r="D8" s="46">
        <v>124.8</v>
      </c>
      <c r="E8" s="49">
        <v>124.8</v>
      </c>
      <c r="F8" s="29">
        <f>E8/D8</f>
        <v>1</v>
      </c>
      <c r="G8" s="37">
        <v>124.8</v>
      </c>
      <c r="H8" s="45">
        <f aca="true" t="shared" si="0" ref="H8:H13">G8/E8</f>
        <v>1</v>
      </c>
      <c r="I8" s="23" t="s">
        <v>23</v>
      </c>
    </row>
    <row r="9" spans="1:9" s="2" customFormat="1" ht="46.5">
      <c r="A9" s="14">
        <v>42986</v>
      </c>
      <c r="B9" s="42" t="s">
        <v>31</v>
      </c>
      <c r="C9" s="43" t="s">
        <v>32</v>
      </c>
      <c r="D9" s="46">
        <v>200</v>
      </c>
      <c r="E9" s="34">
        <v>200</v>
      </c>
      <c r="F9" s="29">
        <f>E9/D9</f>
        <v>1</v>
      </c>
      <c r="G9" s="37">
        <v>200</v>
      </c>
      <c r="H9" s="45">
        <f t="shared" si="0"/>
        <v>1</v>
      </c>
      <c r="I9" s="43" t="s">
        <v>36</v>
      </c>
    </row>
    <row r="10" spans="1:9" s="2" customFormat="1" ht="32.25">
      <c r="A10" s="14">
        <v>43026</v>
      </c>
      <c r="B10" s="40" t="s">
        <v>24</v>
      </c>
      <c r="C10" s="43" t="s">
        <v>32</v>
      </c>
      <c r="D10" s="46">
        <v>200</v>
      </c>
      <c r="E10" s="34">
        <v>200</v>
      </c>
      <c r="F10" s="29">
        <f>E10/D10</f>
        <v>1</v>
      </c>
      <c r="G10" s="37">
        <v>200</v>
      </c>
      <c r="H10" s="45">
        <f t="shared" si="0"/>
        <v>1</v>
      </c>
      <c r="I10" s="23" t="s">
        <v>37</v>
      </c>
    </row>
    <row r="11" spans="1:9" s="2" customFormat="1" ht="15">
      <c r="A11" s="14"/>
      <c r="B11" s="9"/>
      <c r="C11" s="20"/>
      <c r="D11" s="46"/>
      <c r="E11" s="46"/>
      <c r="F11" s="47" t="e">
        <f>E11/D11</f>
        <v>#DIV/0!</v>
      </c>
      <c r="G11" s="31"/>
      <c r="H11" s="48" t="e">
        <f t="shared" si="0"/>
        <v>#DIV/0!</v>
      </c>
      <c r="I11" s="32"/>
    </row>
    <row r="12" spans="1:9" s="2" customFormat="1" ht="15">
      <c r="A12" s="14"/>
      <c r="B12" s="9"/>
      <c r="C12" s="20"/>
      <c r="D12" s="46"/>
      <c r="E12" s="46"/>
      <c r="F12" s="47" t="e">
        <f>E12/D12</f>
        <v>#DIV/0!</v>
      </c>
      <c r="G12" s="31"/>
      <c r="H12" s="48" t="e">
        <f t="shared" si="0"/>
        <v>#DIV/0!</v>
      </c>
      <c r="I12" s="32"/>
    </row>
    <row r="13" spans="1:9" s="2" customFormat="1" ht="27.75" customHeight="1">
      <c r="A13" s="36" t="s">
        <v>13</v>
      </c>
      <c r="B13" s="12"/>
      <c r="C13" s="7"/>
      <c r="D13" s="5">
        <f>SUM(D5:D12)</f>
        <v>1068.5</v>
      </c>
      <c r="E13" s="5">
        <f>SUM(E5:E12)</f>
        <v>1068.5</v>
      </c>
      <c r="F13" s="27"/>
      <c r="G13" s="30">
        <f>SUM(G5:G12)</f>
        <v>1024.8</v>
      </c>
      <c r="H13" s="13">
        <f t="shared" si="0"/>
        <v>0.9591015442208704</v>
      </c>
      <c r="I13" s="33"/>
    </row>
    <row r="14" spans="1:9" ht="22.5" customHeight="1">
      <c r="A14" s="3" t="s">
        <v>11</v>
      </c>
      <c r="B14" s="1"/>
      <c r="C14" s="1"/>
      <c r="D14" s="3" t="s">
        <v>5</v>
      </c>
      <c r="E14" s="26"/>
      <c r="F14" s="26"/>
      <c r="G14" s="26" t="s">
        <v>6</v>
      </c>
      <c r="H14" s="26"/>
      <c r="I14" s="1"/>
    </row>
    <row r="15" spans="1:8" ht="15">
      <c r="A15" s="103" t="s">
        <v>25</v>
      </c>
      <c r="B15" s="104"/>
      <c r="C15" s="104"/>
      <c r="D15" s="104"/>
      <c r="E15" s="104"/>
      <c r="F15" s="104"/>
      <c r="G15" s="104"/>
      <c r="H15" s="104"/>
    </row>
  </sheetData>
  <sheetProtection/>
  <mergeCells count="10">
    <mergeCell ref="A15:H15"/>
    <mergeCell ref="A1:I1"/>
    <mergeCell ref="D2:E2"/>
    <mergeCell ref="G2:I2"/>
    <mergeCell ref="A3:A4"/>
    <mergeCell ref="B3:B4"/>
    <mergeCell ref="C3:C4"/>
    <mergeCell ref="D3:D4"/>
    <mergeCell ref="E3:H3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2016-12-13T02:01:19Z</cp:lastPrinted>
  <dcterms:created xsi:type="dcterms:W3CDTF">1996-12-17T01:32:42Z</dcterms:created>
  <dcterms:modified xsi:type="dcterms:W3CDTF">2019-02-11T07:53:40Z</dcterms:modified>
  <cp:category/>
  <cp:version/>
  <cp:contentType/>
  <cp:contentStatus/>
</cp:coreProperties>
</file>